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Admin\Desktop\Veselības aprūpe_akreditācija_2022_2024\2024_akreditācijai\AKREDITĀCIJAI\Precizējumi\"/>
    </mc:Choice>
  </mc:AlternateContent>
  <xr:revisionPtr revIDLastSave="0" documentId="13_ncr:1_{38799B87-943D-4890-BE7C-A9AAFD7FAF32}" xr6:coauthVersionLast="36" xr6:coauthVersionMax="43" xr10:uidLastSave="{00000000-0000-0000-0000-000000000000}"/>
  <bookViews>
    <workbookView xWindow="-120" yWindow="-120" windowWidth="20730" windowHeight="11040" xr2:uid="{00000000-000D-0000-FFFF-FFFF00000000}"/>
  </bookViews>
  <sheets>
    <sheet name="KP24_25"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4" i="1" l="1"/>
  <c r="K34" i="1"/>
  <c r="L34" i="1"/>
  <c r="M34" i="1"/>
  <c r="N34" i="1"/>
  <c r="O34" i="1"/>
  <c r="P34" i="1"/>
  <c r="J34" i="1"/>
  <c r="J24" i="1"/>
  <c r="K24" i="1"/>
  <c r="L24" i="1"/>
  <c r="M24" i="1"/>
  <c r="N24" i="1"/>
  <c r="O24" i="1"/>
  <c r="J21" i="1" l="1"/>
  <c r="K21" i="1"/>
  <c r="L21" i="1"/>
  <c r="M21" i="1"/>
  <c r="N21" i="1"/>
  <c r="O21" i="1"/>
  <c r="P21" i="1"/>
  <c r="I21" i="1"/>
  <c r="F74" i="1" l="1"/>
  <c r="F16" i="1" l="1"/>
  <c r="G86" i="1"/>
  <c r="F86" i="1" s="1"/>
  <c r="G85" i="1"/>
  <c r="F85" i="1" s="1"/>
  <c r="G84" i="1"/>
  <c r="F84" i="1" s="1"/>
  <c r="G83" i="1"/>
  <c r="F83" i="1" s="1"/>
  <c r="P82" i="1"/>
  <c r="O82" i="1"/>
  <c r="M82" i="1"/>
  <c r="K82" i="1"/>
  <c r="J82" i="1"/>
  <c r="I82" i="1"/>
  <c r="G81" i="1"/>
  <c r="F81" i="1" s="1"/>
  <c r="G80" i="1"/>
  <c r="F80" i="1" s="1"/>
  <c r="G79" i="1"/>
  <c r="F79" i="1" s="1"/>
  <c r="P78" i="1"/>
  <c r="O78" i="1"/>
  <c r="N78" i="1"/>
  <c r="M78" i="1"/>
  <c r="L78" i="1"/>
  <c r="K78" i="1"/>
  <c r="J78" i="1"/>
  <c r="I78" i="1"/>
  <c r="G77" i="1"/>
  <c r="F77" i="1" s="1"/>
  <c r="G76" i="1"/>
  <c r="F76" i="1" s="1"/>
  <c r="G75" i="1"/>
  <c r="F75" i="1" s="1"/>
  <c r="G73" i="1"/>
  <c r="F73" i="1" s="1"/>
  <c r="G72" i="1"/>
  <c r="F72" i="1" s="1"/>
  <c r="G71" i="1"/>
  <c r="F71" i="1" s="1"/>
  <c r="G70" i="1"/>
  <c r="F70" i="1" s="1"/>
  <c r="G69" i="1"/>
  <c r="F69" i="1" s="1"/>
  <c r="G68" i="1"/>
  <c r="F68" i="1" s="1"/>
  <c r="G67" i="1"/>
  <c r="F67" i="1" s="1"/>
  <c r="G66" i="1"/>
  <c r="F66" i="1" s="1"/>
  <c r="G65" i="1"/>
  <c r="F65" i="1" s="1"/>
  <c r="G64" i="1"/>
  <c r="F64" i="1" s="1"/>
  <c r="G63" i="1"/>
  <c r="F63" i="1" s="1"/>
  <c r="G62" i="1"/>
  <c r="F62" i="1" s="1"/>
  <c r="G61" i="1"/>
  <c r="G59" i="1"/>
  <c r="F59" i="1" s="1"/>
  <c r="G58" i="1"/>
  <c r="F58" i="1" s="1"/>
  <c r="G57" i="1"/>
  <c r="F57" i="1" s="1"/>
  <c r="G56" i="1"/>
  <c r="F56" i="1" s="1"/>
  <c r="G55" i="1"/>
  <c r="F55" i="1" s="1"/>
  <c r="G54" i="1"/>
  <c r="F54" i="1" s="1"/>
  <c r="G53" i="1"/>
  <c r="F53" i="1" s="1"/>
  <c r="G52" i="1"/>
  <c r="F52" i="1" s="1"/>
  <c r="G51" i="1"/>
  <c r="F51" i="1" s="1"/>
  <c r="G50" i="1"/>
  <c r="F50" i="1" s="1"/>
  <c r="P49" i="1"/>
  <c r="O49" i="1"/>
  <c r="N49" i="1"/>
  <c r="M49" i="1"/>
  <c r="L49" i="1"/>
  <c r="K49" i="1"/>
  <c r="J49" i="1"/>
  <c r="I49" i="1"/>
  <c r="G48" i="1"/>
  <c r="F48" i="1" s="1"/>
  <c r="G47" i="1"/>
  <c r="F47" i="1" s="1"/>
  <c r="G46" i="1"/>
  <c r="F46" i="1" s="1"/>
  <c r="G45" i="1"/>
  <c r="P44" i="1"/>
  <c r="O44" i="1"/>
  <c r="N44" i="1"/>
  <c r="M44" i="1"/>
  <c r="L44" i="1"/>
  <c r="K44" i="1"/>
  <c r="J44" i="1"/>
  <c r="I44" i="1"/>
  <c r="P43" i="1"/>
  <c r="O43" i="1"/>
  <c r="N43" i="1"/>
  <c r="G42" i="1"/>
  <c r="F42" i="1" s="1"/>
  <c r="P41" i="1"/>
  <c r="O41" i="1"/>
  <c r="N41" i="1"/>
  <c r="M41" i="1"/>
  <c r="L41" i="1"/>
  <c r="K41" i="1"/>
  <c r="J41" i="1"/>
  <c r="I41" i="1"/>
  <c r="G39" i="1"/>
  <c r="F39" i="1" s="1"/>
  <c r="G38" i="1"/>
  <c r="F38" i="1" s="1"/>
  <c r="G37" i="1"/>
  <c r="F37" i="1" s="1"/>
  <c r="G36" i="1"/>
  <c r="F36" i="1" s="1"/>
  <c r="G35" i="1"/>
  <c r="F35" i="1" s="1"/>
  <c r="O23" i="1"/>
  <c r="L23" i="1"/>
  <c r="K23" i="1"/>
  <c r="G33" i="1"/>
  <c r="F33" i="1" s="1"/>
  <c r="G32" i="1"/>
  <c r="G31" i="1" s="1"/>
  <c r="F31" i="1" s="1"/>
  <c r="G30" i="1"/>
  <c r="F30" i="1" s="1"/>
  <c r="G29" i="1"/>
  <c r="F29" i="1" s="1"/>
  <c r="G28" i="1"/>
  <c r="F28" i="1" s="1"/>
  <c r="G27" i="1"/>
  <c r="G26" i="1"/>
  <c r="F26" i="1" s="1"/>
  <c r="P24" i="1"/>
  <c r="I24" i="1"/>
  <c r="I23" i="1" s="1"/>
  <c r="G20" i="1"/>
  <c r="F20" i="1" s="1"/>
  <c r="G19" i="1"/>
  <c r="F19" i="1" s="1"/>
  <c r="G18" i="1"/>
  <c r="F18" i="1" s="1"/>
  <c r="P17" i="1"/>
  <c r="O17" i="1"/>
  <c r="N17" i="1"/>
  <c r="M17" i="1"/>
  <c r="L17" i="1"/>
  <c r="K17" i="1"/>
  <c r="J17" i="1"/>
  <c r="G15" i="1"/>
  <c r="F15" i="1" s="1"/>
  <c r="G14" i="1"/>
  <c r="F14" i="1" s="1"/>
  <c r="G13" i="1"/>
  <c r="F13" i="1" s="1"/>
  <c r="G12" i="1"/>
  <c r="F12" i="1" s="1"/>
  <c r="G11" i="1"/>
  <c r="F11" i="1" s="1"/>
  <c r="P10" i="1"/>
  <c r="O10" i="1"/>
  <c r="N10" i="1"/>
  <c r="M10" i="1"/>
  <c r="M9" i="1" s="1"/>
  <c r="L10" i="1"/>
  <c r="K10" i="1"/>
  <c r="J10" i="1"/>
  <c r="I10" i="1"/>
  <c r="N9" i="1"/>
  <c r="M23" i="1" l="1"/>
  <c r="P23" i="1"/>
  <c r="J23" i="1"/>
  <c r="J8" i="1" s="1"/>
  <c r="N23" i="1"/>
  <c r="N8" i="1" s="1"/>
  <c r="G44" i="1"/>
  <c r="F44" i="1" s="1"/>
  <c r="G25" i="1"/>
  <c r="F25" i="1" s="1"/>
  <c r="J9" i="1"/>
  <c r="O8" i="1"/>
  <c r="K9" i="1"/>
  <c r="O9" i="1"/>
  <c r="G60" i="1"/>
  <c r="F60" i="1" s="1"/>
  <c r="G24" i="1"/>
  <c r="F24" i="1" s="1"/>
  <c r="L9" i="1"/>
  <c r="L7" i="1" s="1"/>
  <c r="L5" i="1" s="1"/>
  <c r="P9" i="1"/>
  <c r="P7" i="1" s="1"/>
  <c r="P5" i="1" s="1"/>
  <c r="G34" i="1"/>
  <c r="F34" i="1" s="1"/>
  <c r="F45" i="1"/>
  <c r="G10" i="1"/>
  <c r="F10" i="1" s="1"/>
  <c r="F32" i="1"/>
  <c r="G17" i="1"/>
  <c r="F17" i="1" s="1"/>
  <c r="G41" i="1"/>
  <c r="F41" i="1" s="1"/>
  <c r="G43" i="1"/>
  <c r="F43" i="1" s="1"/>
  <c r="G78" i="1"/>
  <c r="F78" i="1" s="1"/>
  <c r="F61" i="1"/>
  <c r="F27" i="1"/>
  <c r="G82" i="1"/>
  <c r="F82" i="1" s="1"/>
  <c r="G49" i="1"/>
  <c r="F49" i="1" s="1"/>
  <c r="M8" i="1"/>
  <c r="M7" i="1"/>
  <c r="M5" i="1" s="1"/>
  <c r="O7" i="1"/>
  <c r="O5" i="1" s="1"/>
  <c r="J7" i="1"/>
  <c r="J5" i="1" s="1"/>
  <c r="N7" i="1"/>
  <c r="N5" i="1" s="1"/>
  <c r="I9" i="1"/>
  <c r="G23" i="1" l="1"/>
  <c r="F23" i="1" s="1"/>
  <c r="K7" i="1"/>
  <c r="K5" i="1" s="1"/>
  <c r="P8" i="1"/>
  <c r="L8" i="1"/>
  <c r="K8" i="1"/>
  <c r="G9" i="1"/>
  <c r="F9" i="1" s="1"/>
  <c r="I8" i="1"/>
  <c r="I7" i="1"/>
  <c r="G8" i="1" l="1"/>
  <c r="F8" i="1" s="1"/>
  <c r="G7" i="1"/>
  <c r="F7" i="1" s="1"/>
  <c r="I5" i="1"/>
</calcChain>
</file>

<file path=xl/sharedStrings.xml><?xml version="1.0" encoding="utf-8"?>
<sst xmlns="http://schemas.openxmlformats.org/spreadsheetml/2006/main" count="327" uniqueCount="228">
  <si>
    <t>D0154</t>
  </si>
  <si>
    <t>Fizioterapija (PBSP)</t>
  </si>
  <si>
    <t>Pilna laika studijas</t>
  </si>
  <si>
    <t xml:space="preserve">Nosaukums
</t>
  </si>
  <si>
    <t>Akadēmiskais personāls no DUIS</t>
  </si>
  <si>
    <t>Pārb.veids</t>
  </si>
  <si>
    <t>KP</t>
  </si>
  <si>
    <t>Sem.</t>
  </si>
  <si>
    <t>1.sem</t>
  </si>
  <si>
    <t>2.sem</t>
  </si>
  <si>
    <t>3.sem</t>
  </si>
  <si>
    <t>4.sem</t>
  </si>
  <si>
    <t>5.sem</t>
  </si>
  <si>
    <t>6.sem</t>
  </si>
  <si>
    <t>7.sem</t>
  </si>
  <si>
    <t>8.sem</t>
  </si>
  <si>
    <t xml:space="preserve">D0154 Fizioterapija (PBSP) </t>
  </si>
  <si>
    <t>A-Obligātie kursi</t>
  </si>
  <si>
    <t>VISIZG-Vispārizglītojošie kursi</t>
  </si>
  <si>
    <t>Humanitāro un sociālo zinātņu studiju modulis</t>
  </si>
  <si>
    <t xml:space="preserve">Dr.psych., doc. Santa Zīmele    </t>
  </si>
  <si>
    <t xml:space="preserve">3-sem. </t>
  </si>
  <si>
    <t>Peda3012</t>
  </si>
  <si>
    <t>Veselības pedagoģija</t>
  </si>
  <si>
    <t>Mg.biol., vieslekt. Irēna Kuņicka</t>
  </si>
  <si>
    <t>Medi1005</t>
  </si>
  <si>
    <t>Medicīniskā terminoloģija</t>
  </si>
  <si>
    <t>1-sem.</t>
  </si>
  <si>
    <t>Medi1036</t>
  </si>
  <si>
    <t>Medicīniskā terminoloģija angļu valodā</t>
  </si>
  <si>
    <t>Dr.philol., doc. Irina Presņakova
PhD., doc. Anna Rubika</t>
  </si>
  <si>
    <t xml:space="preserve"> 2-sem.</t>
  </si>
  <si>
    <t>Sabiedrības veselība I: Sabiedrības veselība</t>
  </si>
  <si>
    <t>Ārsta grāds., Dr. biol., viesdoc. Ilona Skrinda</t>
  </si>
  <si>
    <t>Ievads profesionālajās studijās</t>
  </si>
  <si>
    <t>Mg. biol., lekt. Liene Lukjaņenko</t>
  </si>
  <si>
    <t>1-sem</t>
  </si>
  <si>
    <t>Ekon4013</t>
  </si>
  <si>
    <t xml:space="preserve">Dr.paed., pētn., doc. Inta Ostrovska  </t>
  </si>
  <si>
    <t>4-sem.</t>
  </si>
  <si>
    <t>Medi4027</t>
  </si>
  <si>
    <t>Dr. iur., doc. Jānis Radionovs</t>
  </si>
  <si>
    <t>7-sem.</t>
  </si>
  <si>
    <t>Ties4006</t>
  </si>
  <si>
    <t>Ārsta grāds, viesdoc. Iveta Liepa</t>
  </si>
  <si>
    <t>VidZP021</t>
  </si>
  <si>
    <t>Valsts, civilā un vides aizsardzība</t>
  </si>
  <si>
    <t xml:space="preserve">NOZTEO-Nozares teorētiskie pamatkursi </t>
  </si>
  <si>
    <t>Dabaszinātņu  studiju modulis</t>
  </si>
  <si>
    <t>Cilvēka anatomija</t>
  </si>
  <si>
    <t>Sad. kurss (eksāmens/DP)</t>
  </si>
  <si>
    <t>Biol4011</t>
  </si>
  <si>
    <t>Cilvēka anatomija I</t>
  </si>
  <si>
    <t xml:space="preserve">Sad. kurss (eksāmens) </t>
  </si>
  <si>
    <t>Cilvēka anatomija II</t>
  </si>
  <si>
    <t>Sad. kurss (eksāmens)</t>
  </si>
  <si>
    <t>2-sem.</t>
  </si>
  <si>
    <t xml:space="preserve">1.sem. </t>
  </si>
  <si>
    <t>Medi1007</t>
  </si>
  <si>
    <t>Dr.biol., vad.pētn. Muza Kirjušina
Ph.D., doc. Evita Grāvele</t>
  </si>
  <si>
    <t>Dr. biol., prof.  Inese Kokina, Dr. biol., pētn. Ilona Plaksenkova</t>
  </si>
  <si>
    <t>Fizioloģija un  patoloģiskā fizioloģija</t>
  </si>
  <si>
    <t>Fizioloģija I: Cilvēka fizioloģija</t>
  </si>
  <si>
    <t>PhD, doc. Anna Rubika 
Dr. biol., doc. Irēna Kaminska</t>
  </si>
  <si>
    <t>Fizioloģija II: Patoloģiskā fizioloģija</t>
  </si>
  <si>
    <t xml:space="preserve">4-sem. </t>
  </si>
  <si>
    <t>Fizioterapijas teorētisko studiju modulis</t>
  </si>
  <si>
    <t>Medi3003</t>
  </si>
  <si>
    <t>Iekšķīgo slimību propedeitika un iekšķīgās slimības</t>
  </si>
  <si>
    <t>Dr.med., asoc.prof. Anatolijs Požarskis</t>
  </si>
  <si>
    <t>3-sem.</t>
  </si>
  <si>
    <t>Medi3020</t>
  </si>
  <si>
    <t>Pediatrija un neiroloģija pediatrijā</t>
  </si>
  <si>
    <t>Ārsta grāds, viesdoc. Jeļena Daņilova</t>
  </si>
  <si>
    <t>Medi3019</t>
  </si>
  <si>
    <t>Vispārīgā ķirurģija un traumatoloģija</t>
  </si>
  <si>
    <t>Ārsta grāds, vieslekt.Pēteris Ļoļāns</t>
  </si>
  <si>
    <t>Medi2007</t>
  </si>
  <si>
    <t>Infekciju slimības un epidemioloģija</t>
  </si>
  <si>
    <t xml:space="preserve">Mg.biol., vieslekt. Irēna Kuņicka, Ph.D., zin. asist., viesdoc. Evita Grāvele </t>
  </si>
  <si>
    <t>Medi3017</t>
  </si>
  <si>
    <t>Klīniskā farmakoloģija</t>
  </si>
  <si>
    <t xml:space="preserve">Ph.D., zin. asist., viesdoc. Evita Grāvele </t>
  </si>
  <si>
    <t xml:space="preserve">Pētniecības metožu un datu apstrādes studiju modulis pierādījumos balstītā veselības aprūpē </t>
  </si>
  <si>
    <t>Bakalaura darba izstrādes metodoloģija un datu apstrāde veselības aprūpē</t>
  </si>
  <si>
    <t>6-sem.</t>
  </si>
  <si>
    <t>VALPAR-Valsts pārbaudījumi</t>
  </si>
  <si>
    <t>Bakalaura darbs</t>
  </si>
  <si>
    <t>Sad.kurss (bakalaura darbs/DP)</t>
  </si>
  <si>
    <t>Medi5017</t>
  </si>
  <si>
    <t>Bakalaura darba izstrāde</t>
  </si>
  <si>
    <t>Sad.kurss (ieskaite)</t>
  </si>
  <si>
    <t>8-sem.</t>
  </si>
  <si>
    <t>Eksāmens fizioterapijā</t>
  </si>
  <si>
    <t>Valsts pārbaudījums</t>
  </si>
  <si>
    <t>B-Ierobežotās izvēles kursi</t>
  </si>
  <si>
    <t>NOZSPE-Nozares profesionālās specializācijas kursi</t>
  </si>
  <si>
    <t>Fizioterapija psihiskajā veselībā</t>
  </si>
  <si>
    <t>Bc.sc.sal., viesasist. Kristīne Kokina</t>
  </si>
  <si>
    <t>Rehabilitācijas multiprofesionālā komanda</t>
  </si>
  <si>
    <t>Eksāmens</t>
  </si>
  <si>
    <t xml:space="preserve"> 4-sem.</t>
  </si>
  <si>
    <t xml:space="preserve">Fizioterapija onkoloģijā </t>
  </si>
  <si>
    <t xml:space="preserve">Mg.sc.soc., vieslekt. Zenta Piscova  </t>
  </si>
  <si>
    <t>5-sem.</t>
  </si>
  <si>
    <t>Medi2036</t>
  </si>
  <si>
    <t xml:space="preserve">Veselības veicināšana un profilakse fizioterapijā </t>
  </si>
  <si>
    <t>Fizikālā medicīna</t>
  </si>
  <si>
    <t xml:space="preserve">Ārsta grāds, viesdoc. Gaļina Sviridova </t>
  </si>
  <si>
    <t>Medi3028</t>
  </si>
  <si>
    <t>Fizioterapija neiroloģijā</t>
  </si>
  <si>
    <t>Mg.sc.sal., vieslekt. Dace Stirāne</t>
  </si>
  <si>
    <t>Medi3009</t>
  </si>
  <si>
    <t>Neiroloģija</t>
  </si>
  <si>
    <t xml:space="preserve">Dr.med., viesdoc. Jāzeps Pogumirskis  </t>
  </si>
  <si>
    <t>Medi3025</t>
  </si>
  <si>
    <t>Fizioterapija ortopēdijā un traumatoloģijā</t>
  </si>
  <si>
    <t>Mg.sc.sal.., vieslekt Valerijs Kņaževs</t>
  </si>
  <si>
    <t>Medi4025</t>
  </si>
  <si>
    <t>Funkcionālo spēju ierobežojumu novērtēšana un klasifikācija</t>
  </si>
  <si>
    <t>Medi3014</t>
  </si>
  <si>
    <t>Fizioterapija pediatrijā</t>
  </si>
  <si>
    <t>Sad.kurss (eksāmens/DP)</t>
  </si>
  <si>
    <t>Medi3032</t>
  </si>
  <si>
    <t>Fizioterapija pediatrijā I</t>
  </si>
  <si>
    <t>Medi4017</t>
  </si>
  <si>
    <t>Fizioterapija pediatrijā II</t>
  </si>
  <si>
    <t>   Sad.kurss (eksāmens)</t>
  </si>
  <si>
    <t>Medi2015</t>
  </si>
  <si>
    <t>Ergonomika</t>
  </si>
  <si>
    <t>Fizioterapija ginekoloģijā un dzemdniecībā</t>
  </si>
  <si>
    <t>Fizioterapija iekšķīgajās slimībās, reimatoloģijā un geriatrijā</t>
  </si>
  <si>
    <t>Funkcionālā novērtēšana un ārstēšana fizioterapijā I</t>
  </si>
  <si>
    <t>Funkcionālā novērtēšana un ārstēšana fizioterapijā II</t>
  </si>
  <si>
    <t>Hidroterapija (fizioterapija baseinā)</t>
  </si>
  <si>
    <t>Mg. paed, lekt.. Svetlana Stalidzāne</t>
  </si>
  <si>
    <t>Kustību analīzes pamati un motorā kontrole</t>
  </si>
  <si>
    <t>Muskuļu funkcionālā novērtēšana</t>
  </si>
  <si>
    <t>Masāža un mīksto audu tehnika</t>
  </si>
  <si>
    <t>Vizuālās diagnostikas metodes</t>
  </si>
  <si>
    <t>Terapeitiskā vingrošana</t>
  </si>
  <si>
    <t>Studiju darbs I</t>
  </si>
  <si>
    <t>Studiju darbs II</t>
  </si>
  <si>
    <t>Studiju darbs III</t>
  </si>
  <si>
    <t>PRAKSE-Prakse</t>
  </si>
  <si>
    <t>Medi5004</t>
  </si>
  <si>
    <t>Klīniskā prakse fizioterapijā I</t>
  </si>
  <si>
    <t>Prakse</t>
  </si>
  <si>
    <t>Medi3039</t>
  </si>
  <si>
    <t>Klīniskā prakse fizioterapijā II</t>
  </si>
  <si>
    <t>Medi4023</t>
  </si>
  <si>
    <t>Klīniskā prakse fizioterapijā III</t>
  </si>
  <si>
    <t xml:space="preserve"> C-Brīvās izvēles kursi </t>
  </si>
  <si>
    <t xml:space="preserve">BAKBRI-Bakalaura programmas brīvās izvēles kursi </t>
  </si>
  <si>
    <t xml:space="preserve"> Psih1076</t>
  </si>
  <si>
    <t xml:space="preserve">Medicīniskā psiholoģija un deontoloģija </t>
  </si>
  <si>
    <t xml:space="preserve">Darba organizēšana un menedžments veselības aprūpes iestādēs </t>
  </si>
  <si>
    <t xml:space="preserve">Medicīniskās darbības juridiskie pamati un tiesiskās attiecības </t>
  </si>
  <si>
    <t xml:space="preserve">Kvalitātes vadība un pacientu drošība </t>
  </si>
  <si>
    <t xml:space="preserve">Bioķīmijas pamati  </t>
  </si>
  <si>
    <t xml:space="preserve">Mikrobioloģija, virusoloģija un parazitoloģija  </t>
  </si>
  <si>
    <t xml:space="preserve">Bioloģija un medicīniskās ģenētikas pamati </t>
  </si>
  <si>
    <t>Medi4084</t>
  </si>
  <si>
    <t xml:space="preserve"> Medi1047</t>
  </si>
  <si>
    <t>Medi2037</t>
  </si>
  <si>
    <t>Medi2038</t>
  </si>
  <si>
    <t>Ķīmi1028</t>
  </si>
  <si>
    <t>Biol4012</t>
  </si>
  <si>
    <t>Medi2039</t>
  </si>
  <si>
    <t>Medi4085</t>
  </si>
  <si>
    <t>Medi3044</t>
  </si>
  <si>
    <t>Medi4086</t>
  </si>
  <si>
    <t>Medi4087</t>
  </si>
  <si>
    <t>Medi1048</t>
  </si>
  <si>
    <t>Medi2040</t>
  </si>
  <si>
    <t>Medi3045</t>
  </si>
  <si>
    <t>Medi4088</t>
  </si>
  <si>
    <t>Medi4089</t>
  </si>
  <si>
    <t>Medi3046</t>
  </si>
  <si>
    <t>Medi2041</t>
  </si>
  <si>
    <t>Medi3047</t>
  </si>
  <si>
    <t>Medi3048</t>
  </si>
  <si>
    <t>Medi2042</t>
  </si>
  <si>
    <t>Medi3049</t>
  </si>
  <si>
    <t>Medi3050</t>
  </si>
  <si>
    <t>Medi1049</t>
  </si>
  <si>
    <t>Medi2043</t>
  </si>
  <si>
    <t>Medi3051</t>
  </si>
  <si>
    <t>Medi3052</t>
  </si>
  <si>
    <t>Medi2044</t>
  </si>
  <si>
    <t>Medi1050</t>
  </si>
  <si>
    <t>Medi1051</t>
  </si>
  <si>
    <t xml:space="preserve">Mg.biol., vieslekt. Diāna Bartuša, Mg.sc.soc., vieslekt. Zenta Piscova  </t>
  </si>
  <si>
    <t>Mg.sc.sal., vieslekt. Arta Kukle</t>
  </si>
  <si>
    <t>Mg.sc.sal., vieslekt. Zane Preisa</t>
  </si>
  <si>
    <t>PhD, doc. Anna Rubika, PhD., pētn. Zane Rožkalne</t>
  </si>
  <si>
    <t>Mg. paed, vieslekt. Svetlana Stalidzāne</t>
  </si>
  <si>
    <t>Ārsta grāds, viesdoc. Astrīda Igolniece, Bc.sc.sal., viesasist. Valērijs Mezins</t>
  </si>
  <si>
    <t>ECTS</t>
  </si>
  <si>
    <t>Ārsta grāds, vieslekt. Nataļja Meļihova</t>
  </si>
  <si>
    <t>Mg.sc.sal., vieslekt. Evita Dubiņina</t>
  </si>
  <si>
    <t>Ārsta grāds, vieslekt. Pjotrs Vorobjovs</t>
  </si>
  <si>
    <t>Mg.biol., lekt. Jeļena Trifanova
Mg.sc.sal., Laura Markovska</t>
  </si>
  <si>
    <t>Mg.biol.,lekt. Jeļena Trifanova</t>
  </si>
  <si>
    <t xml:space="preserve">PhD, doc. Anna Rubika                                    </t>
  </si>
  <si>
    <t xml:space="preserve">PhD, doc. Anna Rubika                                  </t>
  </si>
  <si>
    <t>Dr.med., asoc.prof. Anatolijs Požarskis
Dr.biol., doc. Līga Antoņeviča
Dr.biol., doc. Irēna Kaminska
Dr.biol., doc. Anna Rubika
Maģistra(līm.), vieslekt. Svetlana Stalidzāne
Mg.biol., lekt. Jeļena Trifanova
Mg.biol., vieslekt. Irēna Kuņicka
Mg.ves.zin., lekt. Valerijs Kņaževs
Profesionālā augstākā izglītība(līm.), vieslekt. Pjotrs Vorobjovs
Mg.sc.sal, vieslekt. Laura Markovska
PhD., pētn., vieslekt. Zane Rožkalne
Mg.biol., vieslekt. Andris Trifanovs
Mg.biol., vieslekt. Diāna Bartuša
Mg.biol., lekt. Liene Lukjaņenko
Augstākā izglītība(līm.), viesdoc. Gaļina Sviridova
Doktora(līm.), viesdoc. Aivars Kaupužs
Mg.sc.sal., vieslekt. Arta Kukle</t>
  </si>
  <si>
    <t xml:space="preserve">Mg.biol., vieslekt. Irēna Kuņicka
Mg. paed, vieslekt.. Svetlana Stalidzāne 
Dr.biol., doc. Irēna Kaminska    </t>
  </si>
  <si>
    <t>Brīvās izvēles kurss</t>
  </si>
  <si>
    <t>5-sem</t>
  </si>
  <si>
    <t>Darba organizēšanas un vadīšanas studiju modulis</t>
  </si>
  <si>
    <r>
      <t>1.sem</t>
    </r>
    <r>
      <rPr>
        <strike/>
        <sz val="11"/>
        <rFont val="Times New Roman"/>
        <family val="1"/>
        <charset val="204"/>
      </rPr>
      <t xml:space="preserve">. </t>
    </r>
  </si>
  <si>
    <t>Mg.sc.sal., vieslekt. Magdalēna Ignatova, Bc.sc.sal. Lija Gadžialijeva</t>
  </si>
  <si>
    <t xml:space="preserve">Mg.sc.sal., Valerijs Kņaževs
</t>
  </si>
  <si>
    <t>Dr.med., viesprof. Imannuels Taivans, Ārsta grāds, viesdoc. Nadežda Šeršņova</t>
  </si>
  <si>
    <t>Dr.med., asoc.prof. Anatolijs Požarskis
Dr.biol., doc. Anna Rubika
Dr.biol., doc. Irēna Kaminska
Dr.biol., doc. Līga Antoņeviča
Mg.biol., lekt. Jeļena Trifanova
Mg.biol., vieslekt. Irēna Kuņicka
Mg.ves.zin., lekt. Valerijs Kņaževs
Mg.soc., vieslekt. Svetlana Stalidzāne
Mg.soc., vieslekt. Zenta Piscova
Doktora(līm.), viesdoc. Aivars Kaupužs
Mg.biol., vieslekt. Diāna Bartuša
Mg.biol., vieslekt. Andris Trifanovs
PhD, pētn. Zane Rožkalne
Mg.sc.sal., vieslekt. Laura Markovska
Ārsta grāds, vieslekt. Pjotrs Vorobjovs
Mg.sc.sal., vieslekt. Arta Kukle
Mg.biol., lekt. Liene Lukjaņenko</t>
  </si>
  <si>
    <t>Dr.med., asoc.prof. Anatolijs Požarskis
Dr.biol., doc. Līga Antoņeviča
Dr.biol., doc. Irēna Kaminska
Dr.biol., doc. Anna Rubika
Mg. paed, lekt.. Svetlana Stalidzāne
Mg.biol., lekt. Jeļena Trifanova
Mg.biol., vieslekt. Irēna Kuņicka
Mg.ves.zin., lekt. Valerijs Kņaževs
Ārsta grāds, vieslekt. Pjotrs Vorobjovs
Mg.sc.sal., vieslekt. Laura Markovska
PhD., pētn. Zane Rožkalne
Mg.biol., vieslekt. Andris Trifanovs
Mg.biol., vieslekt. Diāna Bartuša
Mg.biol., lekt. Liene Lukjaņenko
Augstākā izglītība(līm.), viesdoc. Gaļina Sviridova
Doktora(līm.), viesdoc. Aivars Kaupužs
Mg.sc.sal., vieslekt. Arta Kukle
Mg.soc., vieslekt. Zenta Piscova</t>
  </si>
  <si>
    <t>Dr.chem., vad.pētn., doc. Jeļena Kirilova</t>
  </si>
  <si>
    <t>Sporta medicīna [fizioterapija]</t>
  </si>
  <si>
    <t>Medi3026</t>
  </si>
  <si>
    <t>Mg.sc.sal., Valerijs Kņaževs</t>
  </si>
  <si>
    <t>Dr. biol., doc. I.Kaminska</t>
  </si>
  <si>
    <t>Dr.biol., doc. Irēna Kaminska</t>
  </si>
  <si>
    <t xml:space="preserve">Civilās, vides, darba aizsardzības un ugunsdrošības modulis </t>
  </si>
  <si>
    <t>Kontaktstundas</t>
  </si>
  <si>
    <t>Dr.iur., doc. Nikolajs Jefimovs
Mg.iur., mg.sc.ing. lekt. Igors Trofimovs, Dr.geol., asoc. prof. Juris Soms,
Mg.vid.plān., lekt. Dainis Lazdāns, Mg.darba aizsardzība, viesl. Mihails Aleksejevs</t>
  </si>
  <si>
    <t>   Sad.kurss (Eksāmens)</t>
  </si>
  <si>
    <t>Neatliekamā medicīniskā palīdzība un militārā medicīna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</si>
</sst>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00"/>
    <numFmt numFmtId="166" formatCode="0.0"/>
  </numFmts>
  <fonts count="12">
    <font>
      <sz val="11"/>
      <color theme="1"/>
      <name val="Calibri"/>
      <charset val="134"/>
      <scheme val="minor"/>
    </font>
    <font>
      <sz val="12"/>
      <color theme="1"/>
      <name val="Arial"/>
      <family val="2"/>
      <charset val="204"/>
    </font>
    <font>
      <sz val="11"/>
      <name val="Times New Roman"/>
      <family val="1"/>
      <charset val="204"/>
    </font>
    <font>
      <b/>
      <sz val="11"/>
      <name val="Times New Roman"/>
      <family val="1"/>
      <charset val="204"/>
    </font>
    <font>
      <sz val="12"/>
      <color theme="1"/>
      <name val="Arial"/>
      <family val="2"/>
      <charset val="204"/>
    </font>
    <font>
      <strike/>
      <sz val="11"/>
      <name val="Times New Roman"/>
      <family val="1"/>
      <charset val="204"/>
    </font>
    <font>
      <i/>
      <sz val="11"/>
      <name val="Times New Roman"/>
      <family val="1"/>
      <charset val="204"/>
    </font>
    <font>
      <u/>
      <sz val="11"/>
      <name val="Times New Roman"/>
      <family val="1"/>
      <charset val="204"/>
    </font>
    <font>
      <b/>
      <u/>
      <sz val="1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s>
  <fills count="31">
    <fill>
      <patternFill patternType="none"/>
    </fill>
    <fill>
      <patternFill patternType="gray125"/>
    </fill>
    <fill>
      <patternFill patternType="solid">
        <fgColor rgb="FFE2EFD9"/>
        <bgColor rgb="FFE2EFD9"/>
      </patternFill>
    </fill>
    <fill>
      <patternFill patternType="solid">
        <fgColor theme="9" tint="0.79995117038483843"/>
        <bgColor rgb="FFE2EFD9"/>
      </patternFill>
    </fill>
    <fill>
      <patternFill patternType="solid">
        <fgColor theme="9" tint="0.79995117038483843"/>
        <bgColor indexed="64"/>
      </patternFill>
    </fill>
    <fill>
      <patternFill patternType="solid">
        <fgColor theme="0"/>
        <bgColor theme="0"/>
      </patternFill>
    </fill>
    <fill>
      <patternFill patternType="solid">
        <fgColor theme="0"/>
        <bgColor indexed="64"/>
      </patternFill>
    </fill>
    <fill>
      <patternFill patternType="solid">
        <fgColor theme="0"/>
        <bgColor rgb="FFE2EFD9"/>
      </patternFill>
    </fill>
    <fill>
      <patternFill patternType="solid">
        <fgColor rgb="FFFFFFFF"/>
        <bgColor rgb="FFFFFFFF"/>
      </patternFill>
    </fill>
    <fill>
      <patternFill patternType="solid">
        <fgColor theme="0"/>
        <bgColor rgb="FFFFFFFF"/>
      </patternFill>
    </fill>
    <fill>
      <patternFill patternType="solid">
        <fgColor theme="2" tint="-9.9978637043366805E-2"/>
        <bgColor theme="0"/>
      </patternFill>
    </fill>
    <fill>
      <patternFill patternType="solid">
        <fgColor theme="2" tint="-9.9978637043366805E-2"/>
        <bgColor indexed="64"/>
      </patternFill>
    </fill>
    <fill>
      <patternFill patternType="solid">
        <fgColor theme="2" tint="-9.9978637043366805E-2"/>
        <bgColor rgb="FFE7E6E6"/>
      </patternFill>
    </fill>
    <fill>
      <patternFill patternType="solid">
        <fgColor theme="9" tint="0.79992065187536243"/>
        <bgColor rgb="FFE2EFD9"/>
      </patternFill>
    </fill>
    <fill>
      <patternFill patternType="solid">
        <fgColor theme="0" tint="-0.14996795556505021"/>
        <bgColor rgb="FFE2EFD9"/>
      </patternFill>
    </fill>
    <fill>
      <patternFill patternType="solid">
        <fgColor theme="0" tint="-0.14996795556505021"/>
        <bgColor indexed="64"/>
      </patternFill>
    </fill>
    <fill>
      <patternFill patternType="solid">
        <fgColor theme="0" tint="-0.14993743705557422"/>
        <bgColor rgb="FFE2EFD9"/>
      </patternFill>
    </fill>
    <fill>
      <patternFill patternType="solid">
        <fgColor theme="9" tint="0.79992065187536243"/>
        <bgColor indexed="64"/>
      </patternFill>
    </fill>
    <fill>
      <patternFill patternType="solid">
        <fgColor theme="0"/>
        <bgColor rgb="FFE7E6E6"/>
      </patternFill>
    </fill>
    <fill>
      <patternFill patternType="solid">
        <fgColor theme="0"/>
        <bgColor rgb="FFECECEC"/>
      </patternFill>
    </fill>
    <fill>
      <patternFill patternType="solid">
        <fgColor theme="0" tint="-0.14996795556505021"/>
        <bgColor theme="0"/>
      </patternFill>
    </fill>
    <fill>
      <patternFill patternType="solid">
        <fgColor theme="9" tint="0.59999389629810485"/>
        <bgColor indexed="64"/>
      </patternFill>
    </fill>
    <fill>
      <patternFill patternType="solid">
        <fgColor theme="9" tint="0.59999389629810485"/>
        <bgColor theme="0"/>
      </patternFill>
    </fill>
    <fill>
      <patternFill patternType="solid">
        <fgColor theme="9" tint="0.79998168889431442"/>
        <bgColor indexed="64"/>
      </patternFill>
    </fill>
    <fill>
      <patternFill patternType="solid">
        <fgColor theme="9" tint="0.79998168889431442"/>
        <bgColor rgb="FFE2EFD9"/>
      </patternFill>
    </fill>
    <fill>
      <patternFill patternType="solid">
        <fgColor theme="2" tint="-9.9978637043366805E-2"/>
        <bgColor rgb="FFE2EFD9"/>
      </patternFill>
    </fill>
    <fill>
      <patternFill patternType="solid">
        <fgColor theme="9" tint="0.39997558519241921"/>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9" tint="0.39997558519241921"/>
        <bgColor rgb="FFE2EFD9"/>
      </patternFill>
    </fill>
    <fill>
      <patternFill patternType="solid">
        <fgColor theme="6" tint="0.59999389629810485"/>
        <bgColor indexed="64"/>
      </patternFill>
    </fill>
  </fills>
  <borders count="3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top/>
      <bottom style="thin">
        <color rgb="FF000000"/>
      </bottom>
      <diagonal/>
    </border>
    <border>
      <left/>
      <right/>
      <top style="thin">
        <color rgb="FF000000"/>
      </top>
      <bottom/>
      <diagonal/>
    </border>
    <border>
      <left style="thin">
        <color auto="1"/>
      </left>
      <right/>
      <top style="thin">
        <color auto="1"/>
      </top>
      <bottom/>
      <diagonal/>
    </border>
    <border>
      <left style="thin">
        <color rgb="FF000000"/>
      </left>
      <right style="thin">
        <color rgb="FF000000"/>
      </right>
      <top/>
      <bottom/>
      <diagonal/>
    </border>
    <border>
      <left/>
      <right style="thin">
        <color auto="1"/>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thin">
        <color rgb="FF000000"/>
      </left>
      <right/>
      <top style="thin">
        <color auto="1"/>
      </top>
      <bottom/>
      <diagonal/>
    </border>
    <border>
      <left/>
      <right style="thin">
        <color rgb="FF000000"/>
      </right>
      <top style="thin">
        <color auto="1"/>
      </top>
      <bottom/>
      <diagonal/>
    </border>
    <border>
      <left/>
      <right style="thin">
        <color auto="1"/>
      </right>
      <top/>
      <bottom style="thin">
        <color rgb="FF000000"/>
      </bottom>
      <diagonal/>
    </border>
  </borders>
  <cellStyleXfs count="3">
    <xf numFmtId="0" fontId="0" fillId="0" borderId="0"/>
    <xf numFmtId="0" fontId="1" fillId="0" borderId="0"/>
    <xf numFmtId="0" fontId="4" fillId="0" borderId="0"/>
  </cellStyleXfs>
  <cellXfs count="447">
    <xf numFmtId="0" fontId="0" fillId="0" borderId="0" xfId="0"/>
    <xf numFmtId="0" fontId="1" fillId="0" borderId="0" xfId="1"/>
    <xf numFmtId="165" fontId="1" fillId="0" borderId="0" xfId="1" applyNumberFormat="1"/>
    <xf numFmtId="0" fontId="1" fillId="0" borderId="0" xfId="1" applyAlignment="1">
      <alignment horizontal="left" vertical="center"/>
    </xf>
    <xf numFmtId="0" fontId="1" fillId="0" borderId="0" xfId="1" applyAlignment="1">
      <alignment horizontal="left" vertical="center" wrapText="1"/>
    </xf>
    <xf numFmtId="165" fontId="1" fillId="0" borderId="0" xfId="1" applyNumberFormat="1" applyAlignment="1">
      <alignment horizontal="center"/>
    </xf>
    <xf numFmtId="0" fontId="1" fillId="0" borderId="0" xfId="1" applyAlignment="1">
      <alignment horizontal="center" vertical="center"/>
    </xf>
    <xf numFmtId="164" fontId="2" fillId="4" borderId="5" xfId="1" applyNumberFormat="1" applyFont="1" applyFill="1" applyBorder="1" applyAlignment="1">
      <alignment horizontal="center" vertical="center" wrapText="1"/>
    </xf>
    <xf numFmtId="0" fontId="2" fillId="5" borderId="12" xfId="1" applyFont="1" applyFill="1" applyBorder="1" applyAlignment="1">
      <alignment vertical="center" wrapText="1"/>
    </xf>
    <xf numFmtId="0" fontId="2" fillId="5" borderId="5" xfId="1" applyFont="1" applyFill="1" applyBorder="1" applyAlignment="1">
      <alignment horizontal="center" vertical="center" wrapText="1"/>
    </xf>
    <xf numFmtId="1" fontId="2" fillId="6" borderId="13" xfId="1" applyNumberFormat="1" applyFont="1" applyFill="1" applyBorder="1" applyAlignment="1">
      <alignment horizontal="center" vertical="center" wrapText="1"/>
    </xf>
    <xf numFmtId="0" fontId="2" fillId="5" borderId="2" xfId="1" applyFont="1" applyFill="1" applyBorder="1" applyAlignment="1">
      <alignment horizontal="center" vertical="center" wrapText="1"/>
    </xf>
    <xf numFmtId="1" fontId="2" fillId="6" borderId="5" xfId="1" applyNumberFormat="1" applyFont="1" applyFill="1" applyBorder="1" applyAlignment="1">
      <alignment horizontal="center" vertical="center" wrapText="1"/>
    </xf>
    <xf numFmtId="0" fontId="2" fillId="0" borderId="10" xfId="1" applyFont="1" applyBorder="1" applyAlignment="1">
      <alignment horizontal="left" vertical="center" wrapText="1"/>
    </xf>
    <xf numFmtId="0" fontId="2" fillId="0" borderId="5" xfId="1" applyFont="1" applyBorder="1" applyAlignment="1">
      <alignment horizontal="center" vertical="center" wrapText="1"/>
    </xf>
    <xf numFmtId="1" fontId="2" fillId="0" borderId="5" xfId="1" applyNumberFormat="1" applyFont="1" applyBorder="1" applyAlignment="1">
      <alignment horizontal="center" vertical="center" wrapText="1"/>
    </xf>
    <xf numFmtId="0" fontId="2" fillId="7" borderId="11" xfId="1" applyFont="1" applyFill="1" applyBorder="1" applyAlignment="1">
      <alignment horizontal="left" vertical="center" wrapText="1"/>
    </xf>
    <xf numFmtId="0" fontId="2" fillId="5" borderId="10" xfId="1" applyFont="1" applyFill="1" applyBorder="1" applyAlignment="1">
      <alignment horizontal="left" vertical="center" wrapText="1"/>
    </xf>
    <xf numFmtId="166" fontId="2" fillId="6" borderId="5" xfId="1" applyNumberFormat="1" applyFont="1" applyFill="1" applyBorder="1" applyAlignment="1">
      <alignment horizontal="center" vertical="center" wrapText="1"/>
    </xf>
    <xf numFmtId="0" fontId="2" fillId="6" borderId="5" xfId="1" applyFont="1" applyFill="1" applyBorder="1" applyAlignment="1">
      <alignment horizontal="left" vertical="center" wrapText="1"/>
    </xf>
    <xf numFmtId="166" fontId="2" fillId="6" borderId="10" xfId="1" applyNumberFormat="1" applyFont="1" applyFill="1" applyBorder="1" applyAlignment="1">
      <alignment horizontal="center" vertical="center" wrapText="1"/>
    </xf>
    <xf numFmtId="0" fontId="2" fillId="11" borderId="5" xfId="1" applyFont="1" applyFill="1" applyBorder="1" applyAlignment="1">
      <alignment horizontal="left" vertical="center"/>
    </xf>
    <xf numFmtId="0" fontId="3" fillId="10" borderId="13" xfId="1" applyFont="1" applyFill="1" applyBorder="1" applyAlignment="1">
      <alignment vertical="center" wrapText="1"/>
    </xf>
    <xf numFmtId="0" fontId="2" fillId="11" borderId="5" xfId="1" applyFont="1" applyFill="1" applyBorder="1" applyAlignment="1">
      <alignment horizontal="center" vertical="center" wrapText="1"/>
    </xf>
    <xf numFmtId="166" fontId="2" fillId="10" borderId="5" xfId="1" applyNumberFormat="1" applyFont="1" applyFill="1" applyBorder="1" applyAlignment="1">
      <alignment horizontal="center" vertical="center" wrapText="1"/>
    </xf>
    <xf numFmtId="0" fontId="2" fillId="0" borderId="5" xfId="1" applyFont="1" applyBorder="1" applyAlignment="1">
      <alignment horizontal="left" vertical="center" wrapText="1"/>
    </xf>
    <xf numFmtId="164" fontId="2" fillId="4" borderId="13" xfId="1" applyNumberFormat="1" applyFont="1" applyFill="1" applyBorder="1" applyAlignment="1">
      <alignment horizontal="center" vertical="center" wrapText="1"/>
    </xf>
    <xf numFmtId="166" fontId="2" fillId="5" borderId="5" xfId="1" applyNumberFormat="1" applyFont="1" applyFill="1" applyBorder="1" applyAlignment="1">
      <alignment horizontal="center" vertical="center" wrapText="1"/>
    </xf>
    <xf numFmtId="164" fontId="2" fillId="4" borderId="11" xfId="1" applyNumberFormat="1" applyFont="1" applyFill="1" applyBorder="1" applyAlignment="1">
      <alignment horizontal="center" vertical="center" wrapText="1"/>
    </xf>
    <xf numFmtId="0" fontId="2" fillId="0" borderId="4" xfId="1" applyFont="1" applyBorder="1" applyAlignment="1">
      <alignment horizontal="center" vertical="center" wrapText="1"/>
    </xf>
    <xf numFmtId="0" fontId="2" fillId="5" borderId="3" xfId="1" applyFont="1" applyFill="1" applyBorder="1" applyAlignment="1">
      <alignment horizontal="left" vertical="center" wrapText="1"/>
    </xf>
    <xf numFmtId="164" fontId="2" fillId="11" borderId="11" xfId="1" applyNumberFormat="1" applyFont="1" applyFill="1" applyBorder="1" applyAlignment="1">
      <alignment horizontal="center" vertical="center" wrapText="1"/>
    </xf>
    <xf numFmtId="0" fontId="2" fillId="6" borderId="13" xfId="1" applyFont="1" applyFill="1" applyBorder="1" applyAlignment="1">
      <alignment horizontal="left" vertical="center" wrapText="1"/>
    </xf>
    <xf numFmtId="0" fontId="2" fillId="5" borderId="17" xfId="1" applyFont="1" applyFill="1" applyBorder="1" applyAlignment="1">
      <alignment vertical="center" wrapText="1"/>
    </xf>
    <xf numFmtId="166" fontId="2" fillId="0" borderId="11" xfId="1" applyNumberFormat="1" applyFont="1" applyBorder="1" applyAlignment="1">
      <alignment horizontal="center" vertical="center" wrapText="1"/>
    </xf>
    <xf numFmtId="0" fontId="2" fillId="7" borderId="17" xfId="1" applyFont="1" applyFill="1" applyBorder="1" applyAlignment="1">
      <alignment vertical="center" wrapText="1"/>
    </xf>
    <xf numFmtId="0" fontId="2" fillId="7" borderId="18" xfId="1" applyFont="1" applyFill="1" applyBorder="1" applyAlignment="1">
      <alignment horizontal="center" vertical="center" wrapText="1"/>
    </xf>
    <xf numFmtId="166" fontId="2" fillId="7" borderId="12" xfId="1" applyNumberFormat="1" applyFont="1" applyFill="1" applyBorder="1" applyAlignment="1">
      <alignment horizontal="center" vertical="center" wrapText="1"/>
    </xf>
    <xf numFmtId="0" fontId="2" fillId="0" borderId="19" xfId="1" applyFont="1" applyBorder="1" applyAlignment="1">
      <alignment horizontal="left" vertical="center" wrapText="1"/>
    </xf>
    <xf numFmtId="0" fontId="2" fillId="6" borderId="22" xfId="1" applyFont="1" applyFill="1" applyBorder="1" applyAlignment="1">
      <alignment horizontal="left" vertical="center" wrapText="1"/>
    </xf>
    <xf numFmtId="0" fontId="2" fillId="0" borderId="15" xfId="1" applyFont="1" applyBorder="1" applyAlignment="1">
      <alignment horizontal="center" vertical="center" wrapText="1"/>
    </xf>
    <xf numFmtId="166" fontId="2" fillId="0" borderId="5" xfId="1" applyNumberFormat="1" applyFont="1" applyBorder="1" applyAlignment="1">
      <alignment horizontal="center" vertical="center" wrapText="1"/>
    </xf>
    <xf numFmtId="0" fontId="2" fillId="6" borderId="0" xfId="1" applyFont="1" applyFill="1" applyAlignment="1">
      <alignment horizontal="left" vertical="center" wrapText="1"/>
    </xf>
    <xf numFmtId="0" fontId="2" fillId="5" borderId="1" xfId="1" applyFont="1" applyFill="1" applyBorder="1" applyAlignment="1">
      <alignment horizontal="center" vertical="center" wrapText="1"/>
    </xf>
    <xf numFmtId="0" fontId="2" fillId="0" borderId="13" xfId="1" applyFont="1" applyBorder="1" applyAlignment="1">
      <alignment vertical="center" wrapText="1"/>
    </xf>
    <xf numFmtId="0" fontId="2" fillId="0" borderId="19" xfId="1" applyFont="1" applyBorder="1" applyAlignment="1">
      <alignment horizontal="left" vertical="center"/>
    </xf>
    <xf numFmtId="0" fontId="2" fillId="0" borderId="24" xfId="1" applyFont="1" applyBorder="1" applyAlignment="1">
      <alignment horizontal="left" vertical="center" wrapText="1"/>
    </xf>
    <xf numFmtId="0" fontId="2" fillId="0" borderId="25" xfId="1" applyFont="1" applyBorder="1" applyAlignment="1">
      <alignment horizontal="left" vertical="center" wrapText="1"/>
    </xf>
    <xf numFmtId="164" fontId="2" fillId="4" borderId="26" xfId="1" applyNumberFormat="1" applyFont="1" applyFill="1" applyBorder="1" applyAlignment="1">
      <alignment horizontal="center" vertical="center" wrapText="1"/>
    </xf>
    <xf numFmtId="0" fontId="2" fillId="0" borderId="11" xfId="1" applyFont="1" applyBorder="1" applyAlignment="1">
      <alignment vertical="center" wrapText="1"/>
    </xf>
    <xf numFmtId="49" fontId="2" fillId="7" borderId="11" xfId="1" applyNumberFormat="1" applyFont="1" applyFill="1" applyBorder="1" applyAlignment="1">
      <alignment horizontal="center" vertical="center" wrapText="1"/>
    </xf>
    <xf numFmtId="166" fontId="3" fillId="7" borderId="11" xfId="1" applyNumberFormat="1" applyFont="1" applyFill="1" applyBorder="1" applyAlignment="1">
      <alignment horizontal="center" vertical="center" wrapText="1"/>
    </xf>
    <xf numFmtId="0" fontId="2" fillId="18" borderId="24" xfId="1" applyFont="1" applyFill="1" applyBorder="1" applyAlignment="1">
      <alignment horizontal="left" vertical="center" wrapText="1"/>
    </xf>
    <xf numFmtId="0" fontId="2" fillId="6" borderId="11" xfId="1" applyFont="1" applyFill="1" applyBorder="1" applyAlignment="1">
      <alignment vertical="center" wrapText="1"/>
    </xf>
    <xf numFmtId="49" fontId="2" fillId="6" borderId="11" xfId="1" applyNumberFormat="1" applyFont="1" applyFill="1" applyBorder="1" applyAlignment="1">
      <alignment horizontal="center" vertical="center" wrapText="1"/>
    </xf>
    <xf numFmtId="166" fontId="2" fillId="6" borderId="11" xfId="1" applyNumberFormat="1" applyFont="1" applyFill="1" applyBorder="1" applyAlignment="1">
      <alignment horizontal="center" vertical="center" wrapText="1"/>
    </xf>
    <xf numFmtId="0" fontId="2" fillId="18" borderId="11" xfId="1" applyFont="1" applyFill="1" applyBorder="1" applyAlignment="1">
      <alignment horizontal="left" vertical="center" wrapText="1"/>
    </xf>
    <xf numFmtId="49" fontId="2" fillId="0" borderId="11" xfId="1" applyNumberFormat="1" applyFont="1" applyBorder="1" applyAlignment="1">
      <alignment horizontal="center" vertical="center" wrapText="1"/>
    </xf>
    <xf numFmtId="166" fontId="3" fillId="0" borderId="11" xfId="1" applyNumberFormat="1" applyFont="1" applyBorder="1" applyAlignment="1">
      <alignment horizontal="center" vertical="center" wrapText="1"/>
    </xf>
    <xf numFmtId="0" fontId="2" fillId="0" borderId="11" xfId="1" applyFont="1" applyBorder="1" applyAlignment="1">
      <alignment horizontal="left" vertical="center"/>
    </xf>
    <xf numFmtId="0" fontId="2" fillId="5" borderId="11" xfId="1" applyFont="1" applyFill="1" applyBorder="1" applyAlignment="1">
      <alignment vertical="center" wrapText="1"/>
    </xf>
    <xf numFmtId="0" fontId="2" fillId="5" borderId="11" xfId="1" applyFont="1" applyFill="1" applyBorder="1" applyAlignment="1">
      <alignment horizontal="center" vertical="center" wrapText="1"/>
    </xf>
    <xf numFmtId="166" fontId="2" fillId="5" borderId="11" xfId="1" applyNumberFormat="1" applyFont="1" applyFill="1" applyBorder="1" applyAlignment="1">
      <alignment horizontal="center" vertical="center" wrapText="1"/>
    </xf>
    <xf numFmtId="0" fontId="2" fillId="0" borderId="26" xfId="1" applyFont="1" applyFill="1" applyBorder="1" applyAlignment="1">
      <alignment horizontal="left" vertical="center" wrapText="1"/>
    </xf>
    <xf numFmtId="0" fontId="2" fillId="0" borderId="11" xfId="1" applyFont="1" applyFill="1" applyBorder="1" applyAlignment="1">
      <alignment vertical="center" wrapText="1"/>
    </xf>
    <xf numFmtId="0" fontId="2" fillId="0" borderId="11" xfId="1" applyFont="1" applyFill="1" applyBorder="1" applyAlignment="1">
      <alignment horizontal="center" vertical="center" wrapText="1"/>
    </xf>
    <xf numFmtId="166" fontId="2" fillId="0" borderId="11" xfId="1" applyNumberFormat="1" applyFont="1" applyFill="1" applyBorder="1" applyAlignment="1">
      <alignment horizontal="center" vertical="center" wrapText="1"/>
    </xf>
    <xf numFmtId="0" fontId="2" fillId="19" borderId="17" xfId="1" applyFont="1" applyFill="1" applyBorder="1" applyAlignment="1">
      <alignment horizontal="left" vertical="center" wrapText="1"/>
    </xf>
    <xf numFmtId="0" fontId="2" fillId="19" borderId="11" xfId="1" applyFont="1" applyFill="1" applyBorder="1" applyAlignment="1">
      <alignment horizontal="center" vertical="center" wrapText="1"/>
    </xf>
    <xf numFmtId="166" fontId="2" fillId="19" borderId="11" xfId="1" applyNumberFormat="1" applyFont="1" applyFill="1" applyBorder="1" applyAlignment="1">
      <alignment horizontal="center" vertical="center" wrapText="1"/>
    </xf>
    <xf numFmtId="0" fontId="2" fillId="15" borderId="11" xfId="1" applyFont="1" applyFill="1" applyBorder="1" applyAlignment="1">
      <alignment horizontal="left" vertical="center"/>
    </xf>
    <xf numFmtId="0" fontId="2" fillId="15" borderId="20" xfId="1" applyFont="1" applyFill="1" applyBorder="1" applyAlignment="1">
      <alignment horizontal="left" vertical="center" wrapText="1"/>
    </xf>
    <xf numFmtId="0" fontId="3" fillId="20" borderId="11" xfId="1" applyFont="1" applyFill="1" applyBorder="1" applyAlignment="1">
      <alignment vertical="center" wrapText="1"/>
    </xf>
    <xf numFmtId="164" fontId="2" fillId="15" borderId="11" xfId="1" applyNumberFormat="1" applyFont="1" applyFill="1" applyBorder="1" applyAlignment="1">
      <alignment horizontal="center" vertical="center" wrapText="1"/>
    </xf>
    <xf numFmtId="0" fontId="2" fillId="20" borderId="11" xfId="1" applyFont="1" applyFill="1" applyBorder="1" applyAlignment="1">
      <alignment horizontal="center" vertical="center" wrapText="1"/>
    </xf>
    <xf numFmtId="166" fontId="2" fillId="20" borderId="11" xfId="1" applyNumberFormat="1" applyFont="1" applyFill="1" applyBorder="1" applyAlignment="1">
      <alignment horizontal="center" vertical="center" wrapText="1"/>
    </xf>
    <xf numFmtId="0" fontId="2" fillId="5" borderId="22" xfId="1" applyFont="1" applyFill="1" applyBorder="1" applyAlignment="1">
      <alignment horizontal="left" vertical="center" wrapText="1"/>
    </xf>
    <xf numFmtId="0" fontId="2" fillId="8" borderId="17" xfId="1" applyFont="1" applyFill="1" applyBorder="1" applyAlignment="1">
      <alignment horizontal="left" vertical="center" wrapText="1"/>
    </xf>
    <xf numFmtId="0" fontId="1" fillId="0" borderId="0" xfId="1" applyFill="1"/>
    <xf numFmtId="1" fontId="2" fillId="5" borderId="5" xfId="1" applyNumberFormat="1" applyFont="1" applyFill="1" applyBorder="1" applyAlignment="1">
      <alignment horizontal="center" vertical="center" wrapText="1"/>
    </xf>
    <xf numFmtId="1" fontId="2" fillId="6" borderId="4" xfId="1" applyNumberFormat="1" applyFont="1" applyFill="1" applyBorder="1" applyAlignment="1">
      <alignment horizontal="center" vertical="center" wrapText="1"/>
    </xf>
    <xf numFmtId="1" fontId="2" fillId="0" borderId="2" xfId="1" applyNumberFormat="1" applyFont="1" applyBorder="1" applyAlignment="1">
      <alignment horizontal="center" vertical="center" wrapText="1"/>
    </xf>
    <xf numFmtId="1" fontId="2" fillId="6" borderId="2" xfId="1" applyNumberFormat="1" applyFont="1" applyFill="1" applyBorder="1" applyAlignment="1">
      <alignment horizontal="center" vertical="center" wrapText="1"/>
    </xf>
    <xf numFmtId="1" fontId="3" fillId="7" borderId="5" xfId="1" applyNumberFormat="1" applyFont="1" applyFill="1" applyBorder="1" applyAlignment="1">
      <alignment horizontal="center" vertical="center" wrapText="1"/>
    </xf>
    <xf numFmtId="166" fontId="2" fillId="11" borderId="5" xfId="1" applyNumberFormat="1" applyFont="1" applyFill="1" applyBorder="1" applyAlignment="1">
      <alignment horizontal="center" vertical="center" wrapText="1"/>
    </xf>
    <xf numFmtId="166" fontId="2" fillId="0" borderId="11" xfId="1" applyNumberFormat="1" applyFont="1" applyBorder="1" applyAlignment="1">
      <alignment horizontal="center" vertical="center"/>
    </xf>
    <xf numFmtId="166" fontId="2" fillId="7" borderId="13" xfId="1" applyNumberFormat="1" applyFont="1" applyFill="1" applyBorder="1" applyAlignment="1">
      <alignment horizontal="center" vertical="center" wrapText="1"/>
    </xf>
    <xf numFmtId="166" fontId="2" fillId="5" borderId="5" xfId="1" applyNumberFormat="1" applyFont="1" applyFill="1" applyBorder="1" applyAlignment="1">
      <alignment horizontal="center" vertical="center"/>
    </xf>
    <xf numFmtId="166" fontId="2" fillId="18" borderId="11" xfId="1" applyNumberFormat="1" applyFont="1" applyFill="1" applyBorder="1" applyAlignment="1">
      <alignment horizontal="center" vertical="center" wrapText="1"/>
    </xf>
    <xf numFmtId="166" fontId="2" fillId="15" borderId="11" xfId="1" applyNumberFormat="1" applyFont="1" applyFill="1" applyBorder="1" applyAlignment="1">
      <alignment horizontal="center" vertical="center" wrapText="1"/>
    </xf>
    <xf numFmtId="166" fontId="2" fillId="6" borderId="11" xfId="1" applyNumberFormat="1" applyFont="1" applyFill="1" applyBorder="1" applyAlignment="1">
      <alignment horizontal="center" vertical="center"/>
    </xf>
    <xf numFmtId="0" fontId="2" fillId="9" borderId="11" xfId="1" applyFont="1" applyFill="1" applyBorder="1" applyAlignment="1">
      <alignment horizontal="left" vertical="center" wrapText="1"/>
    </xf>
    <xf numFmtId="164" fontId="2" fillId="21" borderId="4" xfId="1" applyNumberFormat="1" applyFont="1" applyFill="1" applyBorder="1" applyAlignment="1">
      <alignment horizontal="center" vertical="center" wrapText="1"/>
    </xf>
    <xf numFmtId="0" fontId="2" fillId="0" borderId="5" xfId="1" applyFont="1" applyBorder="1" applyAlignment="1">
      <alignment vertical="center" wrapText="1"/>
    </xf>
    <xf numFmtId="164" fontId="2" fillId="21" borderId="5" xfId="1" applyNumberFormat="1" applyFont="1" applyFill="1" applyBorder="1" applyAlignment="1">
      <alignment horizontal="center" vertical="center" wrapText="1"/>
    </xf>
    <xf numFmtId="166" fontId="2" fillId="0" borderId="10" xfId="1" applyNumberFormat="1" applyFont="1" applyBorder="1" applyAlignment="1">
      <alignment horizontal="center" vertical="center" wrapText="1"/>
    </xf>
    <xf numFmtId="0" fontId="2" fillId="0" borderId="10" xfId="1" applyFont="1" applyFill="1" applyBorder="1" applyAlignment="1">
      <alignment horizontal="left" vertical="center" wrapText="1"/>
    </xf>
    <xf numFmtId="0" fontId="2" fillId="0" borderId="4" xfId="1" applyFont="1" applyFill="1" applyBorder="1" applyAlignment="1">
      <alignment vertical="center" wrapText="1"/>
    </xf>
    <xf numFmtId="0" fontId="2" fillId="0" borderId="5" xfId="1" applyFont="1" applyFill="1" applyBorder="1" applyAlignment="1">
      <alignment horizontal="center" vertical="center" wrapText="1"/>
    </xf>
    <xf numFmtId="1" fontId="2" fillId="0" borderId="5" xfId="1" applyNumberFormat="1" applyFont="1" applyFill="1" applyBorder="1" applyAlignment="1">
      <alignment horizontal="center" vertical="center" wrapText="1"/>
    </xf>
    <xf numFmtId="0" fontId="2" fillId="0" borderId="15" xfId="1" applyFont="1" applyFill="1" applyBorder="1" applyAlignment="1">
      <alignment vertical="center" wrapText="1"/>
    </xf>
    <xf numFmtId="49" fontId="2" fillId="0" borderId="4" xfId="1" applyNumberFormat="1" applyFont="1" applyFill="1" applyBorder="1" applyAlignment="1">
      <alignment horizontal="center" vertical="center" wrapText="1"/>
    </xf>
    <xf numFmtId="1" fontId="3" fillId="0" borderId="5" xfId="1" applyNumberFormat="1" applyFont="1" applyFill="1" applyBorder="1" applyAlignment="1">
      <alignment horizontal="center" vertical="center" wrapText="1"/>
    </xf>
    <xf numFmtId="166" fontId="2" fillId="0" borderId="5" xfId="1" applyNumberFormat="1" applyFont="1" applyFill="1" applyBorder="1" applyAlignment="1">
      <alignment horizontal="center" vertical="center" wrapText="1"/>
    </xf>
    <xf numFmtId="166" fontId="2" fillId="0" borderId="10" xfId="1" applyNumberFormat="1" applyFont="1" applyFill="1" applyBorder="1" applyAlignment="1">
      <alignment horizontal="center" vertical="center" wrapText="1"/>
    </xf>
    <xf numFmtId="0" fontId="2" fillId="0" borderId="5" xfId="1" applyFont="1" applyFill="1" applyBorder="1" applyAlignment="1">
      <alignment horizontal="left" vertical="center" wrapText="1"/>
    </xf>
    <xf numFmtId="0" fontId="2" fillId="0" borderId="13" xfId="1" applyFont="1" applyFill="1" applyBorder="1" applyAlignment="1">
      <alignment vertical="center" wrapText="1"/>
    </xf>
    <xf numFmtId="0" fontId="2" fillId="0" borderId="16" xfId="1" applyFont="1" applyFill="1" applyBorder="1" applyAlignment="1">
      <alignment vertical="center" wrapText="1"/>
    </xf>
    <xf numFmtId="0" fontId="2" fillId="0" borderId="4" xfId="1" applyFont="1" applyFill="1" applyBorder="1" applyAlignment="1">
      <alignment horizontal="center" vertical="center" wrapText="1"/>
    </xf>
    <xf numFmtId="0" fontId="2" fillId="0" borderId="2" xfId="1" applyFont="1" applyFill="1" applyBorder="1" applyAlignment="1">
      <alignment vertical="center" wrapText="1"/>
    </xf>
    <xf numFmtId="0" fontId="2" fillId="0" borderId="13" xfId="1" applyFont="1" applyFill="1" applyBorder="1" applyAlignment="1">
      <alignment horizontal="left" vertical="center" wrapText="1"/>
    </xf>
    <xf numFmtId="0" fontId="2" fillId="0" borderId="10" xfId="1" applyFont="1" applyFill="1" applyBorder="1" applyAlignment="1">
      <alignment horizontal="center" vertical="center" wrapText="1"/>
    </xf>
    <xf numFmtId="0" fontId="2" fillId="5" borderId="16" xfId="1" applyFont="1" applyFill="1" applyBorder="1" applyAlignment="1">
      <alignment horizontal="left" vertical="center" wrapText="1"/>
    </xf>
    <xf numFmtId="0" fontId="2" fillId="6" borderId="18" xfId="1" applyFont="1" applyFill="1" applyBorder="1" applyAlignment="1">
      <alignment horizontal="center" vertical="center" wrapText="1"/>
    </xf>
    <xf numFmtId="164" fontId="2" fillId="23" borderId="11" xfId="1" applyNumberFormat="1" applyFont="1" applyFill="1" applyBorder="1" applyAlignment="1">
      <alignment horizontal="center" vertical="center" wrapText="1"/>
    </xf>
    <xf numFmtId="164" fontId="2" fillId="11" borderId="5" xfId="1" applyNumberFormat="1" applyFont="1" applyFill="1" applyBorder="1" applyAlignment="1">
      <alignment horizontal="center" vertical="center" wrapText="1"/>
    </xf>
    <xf numFmtId="164" fontId="2" fillId="26" borderId="5" xfId="1" applyNumberFormat="1" applyFont="1" applyFill="1" applyBorder="1" applyAlignment="1">
      <alignment horizontal="center" vertical="center" wrapText="1"/>
    </xf>
    <xf numFmtId="164" fontId="3" fillId="26" borderId="5" xfId="1" applyNumberFormat="1" applyFont="1" applyFill="1" applyBorder="1" applyAlignment="1">
      <alignment horizontal="center" vertical="center" wrapText="1"/>
    </xf>
    <xf numFmtId="164" fontId="2" fillId="23" borderId="5" xfId="1" applyNumberFormat="1" applyFont="1" applyFill="1" applyBorder="1" applyAlignment="1">
      <alignment horizontal="center" vertical="center" wrapText="1"/>
    </xf>
    <xf numFmtId="0" fontId="1" fillId="6" borderId="0" xfId="1" applyFill="1"/>
    <xf numFmtId="164" fontId="2" fillId="28" borderId="5" xfId="1" applyNumberFormat="1" applyFont="1" applyFill="1" applyBorder="1" applyAlignment="1">
      <alignment horizontal="center" vertical="center" wrapText="1"/>
    </xf>
    <xf numFmtId="164" fontId="2" fillId="23" borderId="13" xfId="1" applyNumberFormat="1" applyFont="1" applyFill="1" applyBorder="1" applyAlignment="1">
      <alignment horizontal="center" vertical="center" wrapText="1"/>
    </xf>
    <xf numFmtId="164" fontId="2" fillId="23" borderId="10" xfId="1" applyNumberFormat="1" applyFont="1" applyFill="1" applyBorder="1" applyAlignment="1">
      <alignment horizontal="center" vertical="center" wrapText="1"/>
    </xf>
    <xf numFmtId="164" fontId="2" fillId="23" borderId="4" xfId="1" applyNumberFormat="1" applyFont="1" applyFill="1" applyBorder="1" applyAlignment="1">
      <alignment horizontal="center" vertical="center" wrapText="1"/>
    </xf>
    <xf numFmtId="164" fontId="2" fillId="23" borderId="12" xfId="1" applyNumberFormat="1" applyFont="1" applyFill="1" applyBorder="1" applyAlignment="1">
      <alignment horizontal="center" vertical="center" wrapText="1"/>
    </xf>
    <xf numFmtId="0" fontId="2" fillId="0" borderId="2" xfId="1" applyFont="1" applyBorder="1" applyAlignment="1">
      <alignment horizontal="left" vertical="center" wrapText="1"/>
    </xf>
    <xf numFmtId="0" fontId="2" fillId="0" borderId="4" xfId="1" applyFont="1" applyBorder="1" applyAlignment="1">
      <alignment horizontal="left" vertical="center" wrapText="1"/>
    </xf>
    <xf numFmtId="0" fontId="2" fillId="5" borderId="11" xfId="1" applyFont="1" applyFill="1" applyBorder="1" applyAlignment="1">
      <alignment horizontal="left" vertical="center" wrapText="1"/>
    </xf>
    <xf numFmtId="0" fontId="2" fillId="6" borderId="11" xfId="1" applyFont="1" applyFill="1" applyBorder="1" applyAlignment="1">
      <alignment horizontal="left" vertical="center" wrapText="1"/>
    </xf>
    <xf numFmtId="0" fontId="2" fillId="0" borderId="17" xfId="1" applyFont="1" applyBorder="1" applyAlignment="1">
      <alignment horizontal="left" vertical="center" wrapText="1"/>
    </xf>
    <xf numFmtId="0" fontId="2" fillId="0" borderId="11" xfId="1" applyFont="1" applyFill="1" applyBorder="1" applyAlignment="1">
      <alignment horizontal="left" vertical="center" wrapText="1"/>
    </xf>
    <xf numFmtId="0" fontId="2" fillId="0" borderId="2"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6" borderId="16" xfId="1" applyFont="1" applyFill="1" applyBorder="1" applyAlignment="1">
      <alignment horizontal="left" vertical="center" wrapText="1"/>
    </xf>
    <xf numFmtId="0" fontId="2" fillId="0" borderId="11" xfId="1" applyFont="1" applyBorder="1" applyAlignment="1">
      <alignment horizontal="left" vertical="center" wrapText="1"/>
    </xf>
    <xf numFmtId="0" fontId="2" fillId="5" borderId="19" xfId="1" applyFont="1" applyFill="1" applyBorder="1" applyAlignment="1">
      <alignment horizontal="left" vertical="center" wrapText="1"/>
    </xf>
    <xf numFmtId="0" fontId="2" fillId="5" borderId="2" xfId="1" applyFont="1" applyFill="1" applyBorder="1" applyAlignment="1">
      <alignment horizontal="left" vertical="center" wrapText="1"/>
    </xf>
    <xf numFmtId="0" fontId="2" fillId="0" borderId="0" xfId="1" applyFont="1" applyAlignment="1">
      <alignment horizontal="left" vertical="center" wrapText="1"/>
    </xf>
    <xf numFmtId="0" fontId="2" fillId="0" borderId="0" xfId="1" applyFont="1" applyAlignment="1">
      <alignment vertical="top"/>
    </xf>
    <xf numFmtId="0" fontId="2" fillId="6" borderId="17" xfId="1" applyFont="1" applyFill="1" applyBorder="1" applyAlignment="1">
      <alignment horizontal="left" vertical="center" wrapText="1"/>
    </xf>
    <xf numFmtId="0" fontId="3" fillId="0" borderId="0" xfId="1" applyFont="1" applyAlignment="1">
      <alignment horizontal="left" vertical="center" wrapText="1"/>
    </xf>
    <xf numFmtId="165" fontId="2" fillId="0" borderId="0" xfId="1" applyNumberFormat="1" applyFont="1" applyAlignment="1">
      <alignment horizontal="center" vertical="top"/>
    </xf>
    <xf numFmtId="0" fontId="2" fillId="0" borderId="0" xfId="1" applyFont="1" applyAlignment="1">
      <alignment horizontal="center" vertical="center"/>
    </xf>
    <xf numFmtId="165" fontId="2" fillId="0" borderId="0" xfId="1" applyNumberFormat="1" applyFont="1" applyAlignment="1">
      <alignment horizontal="center" vertical="center"/>
    </xf>
    <xf numFmtId="0" fontId="6" fillId="0" borderId="1" xfId="1" applyFont="1" applyBorder="1" applyAlignment="1">
      <alignment horizontal="left" vertical="center" wrapText="1"/>
    </xf>
    <xf numFmtId="0" fontId="6" fillId="0" borderId="0" xfId="1" applyFont="1" applyAlignment="1">
      <alignment horizontal="left" vertical="center" wrapText="1"/>
    </xf>
    <xf numFmtId="1" fontId="2" fillId="0" borderId="0" xfId="1" applyNumberFormat="1" applyFont="1" applyAlignment="1">
      <alignment horizontal="center" vertical="center"/>
    </xf>
    <xf numFmtId="0" fontId="3" fillId="0" borderId="4" xfId="1" applyFont="1" applyBorder="1" applyAlignment="1">
      <alignment horizontal="left" vertical="center" wrapText="1"/>
    </xf>
    <xf numFmtId="0" fontId="3" fillId="0" borderId="5" xfId="1" applyFont="1" applyBorder="1" applyAlignment="1">
      <alignment vertical="center" wrapText="1"/>
    </xf>
    <xf numFmtId="165" fontId="3" fillId="0" borderId="5" xfId="1" applyNumberFormat="1" applyFont="1" applyBorder="1" applyAlignment="1">
      <alignment horizontal="center" vertical="center" wrapText="1"/>
    </xf>
    <xf numFmtId="0" fontId="3" fillId="0" borderId="5" xfId="1" applyFont="1" applyBorder="1" applyAlignment="1">
      <alignment horizontal="center" vertical="center" wrapText="1"/>
    </xf>
    <xf numFmtId="0" fontId="7" fillId="26" borderId="4" xfId="1" applyFont="1" applyFill="1" applyBorder="1" applyAlignment="1">
      <alignment horizontal="left" vertical="center" wrapText="1"/>
    </xf>
    <xf numFmtId="0" fontId="2" fillId="26" borderId="5" xfId="1" applyFont="1" applyFill="1" applyBorder="1" applyAlignment="1">
      <alignment vertical="center" wrapText="1"/>
    </xf>
    <xf numFmtId="164" fontId="3" fillId="26" borderId="5" xfId="1" applyNumberFormat="1" applyFont="1" applyFill="1" applyBorder="1" applyAlignment="1">
      <alignment vertical="center" wrapText="1"/>
    </xf>
    <xf numFmtId="1" fontId="3" fillId="26" borderId="5" xfId="1" applyNumberFormat="1" applyFont="1" applyFill="1" applyBorder="1" applyAlignment="1">
      <alignment horizontal="center" vertical="center" wrapText="1"/>
    </xf>
    <xf numFmtId="164" fontId="2" fillId="26" borderId="5" xfId="1" applyNumberFormat="1" applyFont="1" applyFill="1" applyBorder="1" applyAlignment="1">
      <alignment vertical="center" wrapText="1"/>
    </xf>
    <xf numFmtId="0" fontId="7" fillId="25" borderId="4" xfId="1" applyFont="1" applyFill="1" applyBorder="1" applyAlignment="1">
      <alignment horizontal="left" vertical="center" wrapText="1"/>
    </xf>
    <xf numFmtId="0" fontId="2" fillId="25" borderId="5" xfId="1" applyFont="1" applyFill="1" applyBorder="1" applyAlignment="1">
      <alignment vertical="center" wrapText="1"/>
    </xf>
    <xf numFmtId="164" fontId="2" fillId="11" borderId="5" xfId="1" applyNumberFormat="1" applyFont="1" applyFill="1" applyBorder="1" applyAlignment="1">
      <alignment vertical="center" wrapText="1"/>
    </xf>
    <xf numFmtId="49" fontId="3" fillId="25" borderId="5" xfId="1" applyNumberFormat="1" applyFont="1" applyFill="1" applyBorder="1" applyAlignment="1">
      <alignment horizontal="center" vertical="center" wrapText="1"/>
    </xf>
    <xf numFmtId="1" fontId="3" fillId="25" borderId="5" xfId="1" applyNumberFormat="1" applyFont="1" applyFill="1" applyBorder="1" applyAlignment="1">
      <alignment horizontal="center" vertical="center" wrapText="1"/>
    </xf>
    <xf numFmtId="0" fontId="8" fillId="3" borderId="9" xfId="1" applyFont="1" applyFill="1" applyBorder="1" applyAlignment="1">
      <alignment horizontal="left" vertical="center" wrapText="1"/>
    </xf>
    <xf numFmtId="0" fontId="3" fillId="3" borderId="10" xfId="1" applyFont="1" applyFill="1" applyBorder="1" applyAlignment="1">
      <alignment vertical="center" wrapText="1"/>
    </xf>
    <xf numFmtId="164" fontId="2" fillId="23" borderId="5" xfId="1" applyNumberFormat="1" applyFont="1" applyFill="1" applyBorder="1" applyAlignment="1">
      <alignment vertical="center" wrapText="1"/>
    </xf>
    <xf numFmtId="0" fontId="3" fillId="3" borderId="5" xfId="1" applyFont="1" applyFill="1" applyBorder="1" applyAlignment="1">
      <alignment horizontal="center" vertical="center" wrapText="1"/>
    </xf>
    <xf numFmtId="1" fontId="3" fillId="2" borderId="5" xfId="1" applyNumberFormat="1" applyFont="1" applyFill="1" applyBorder="1" applyAlignment="1">
      <alignment horizontal="center" vertical="center" wrapText="1"/>
    </xf>
    <xf numFmtId="164" fontId="2" fillId="27" borderId="5" xfId="1" applyNumberFormat="1" applyFont="1" applyFill="1" applyBorder="1" applyAlignment="1">
      <alignment vertical="center" wrapText="1"/>
    </xf>
    <xf numFmtId="1" fontId="2" fillId="0" borderId="5" xfId="1" applyNumberFormat="1" applyFont="1" applyBorder="1" applyAlignment="1">
      <alignment horizontal="center" vertical="center"/>
    </xf>
    <xf numFmtId="1" fontId="2" fillId="0" borderId="4" xfId="1" applyNumberFormat="1" applyFont="1" applyBorder="1" applyAlignment="1">
      <alignment horizontal="center" vertical="center" wrapText="1"/>
    </xf>
    <xf numFmtId="1" fontId="2" fillId="6" borderId="5" xfId="1" applyNumberFormat="1" applyFont="1" applyFill="1" applyBorder="1" applyAlignment="1">
      <alignment horizontal="center" vertical="center"/>
    </xf>
    <xf numFmtId="0" fontId="3" fillId="2" borderId="11" xfId="1" applyFont="1" applyFill="1" applyBorder="1" applyAlignment="1">
      <alignment horizontal="left" vertical="center" wrapText="1"/>
    </xf>
    <xf numFmtId="0" fontId="3" fillId="3" borderId="15" xfId="1" applyFont="1" applyFill="1" applyBorder="1" applyAlignment="1">
      <alignment vertical="center" wrapText="1"/>
    </xf>
    <xf numFmtId="0" fontId="2" fillId="3" borderId="5" xfId="1" applyFont="1" applyFill="1" applyBorder="1" applyAlignment="1">
      <alignment horizontal="center" vertical="center" wrapText="1"/>
    </xf>
    <xf numFmtId="166" fontId="3" fillId="2" borderId="10" xfId="1" applyNumberFormat="1" applyFont="1" applyFill="1" applyBorder="1" applyAlignment="1">
      <alignment horizontal="center" vertical="center" wrapText="1"/>
    </xf>
    <xf numFmtId="166" fontId="6" fillId="6" borderId="5" xfId="1" applyNumberFormat="1" applyFont="1" applyFill="1" applyBorder="1" applyAlignment="1">
      <alignment horizontal="center" vertical="center" wrapText="1"/>
    </xf>
    <xf numFmtId="0" fontId="7" fillId="3" borderId="4" xfId="1" applyFont="1" applyFill="1" applyBorder="1" applyAlignment="1">
      <alignment horizontal="left" vertical="center" wrapText="1"/>
    </xf>
    <xf numFmtId="0" fontId="2" fillId="24" borderId="5" xfId="1" applyFont="1" applyFill="1" applyBorder="1" applyAlignment="1">
      <alignment vertical="center" wrapText="1"/>
    </xf>
    <xf numFmtId="49" fontId="3" fillId="3" borderId="5" xfId="1" applyNumberFormat="1" applyFont="1" applyFill="1" applyBorder="1" applyAlignment="1">
      <alignment horizontal="center" vertical="center" wrapText="1"/>
    </xf>
    <xf numFmtId="166" fontId="3" fillId="3" borderId="5" xfId="1" applyNumberFormat="1" applyFont="1" applyFill="1" applyBorder="1" applyAlignment="1">
      <alignment horizontal="center" vertical="center" wrapText="1"/>
    </xf>
    <xf numFmtId="0" fontId="3" fillId="24" borderId="10" xfId="1" applyFont="1" applyFill="1" applyBorder="1" applyAlignment="1">
      <alignment vertical="center" wrapText="1"/>
    </xf>
    <xf numFmtId="164" fontId="2" fillId="28" borderId="5" xfId="1" applyNumberFormat="1" applyFont="1" applyFill="1" applyBorder="1" applyAlignment="1">
      <alignment vertical="center" wrapText="1"/>
    </xf>
    <xf numFmtId="166" fontId="2" fillId="11" borderId="13" xfId="1" applyNumberFormat="1" applyFont="1" applyFill="1" applyBorder="1" applyAlignment="1">
      <alignment horizontal="center" vertical="center" wrapText="1"/>
    </xf>
    <xf numFmtId="166" fontId="2" fillId="0" borderId="2" xfId="1" applyNumberFormat="1" applyFont="1" applyBorder="1" applyAlignment="1">
      <alignment horizontal="center" vertical="center" wrapText="1"/>
    </xf>
    <xf numFmtId="166" fontId="2" fillId="0" borderId="13" xfId="1" applyNumberFormat="1" applyFont="1" applyBorder="1" applyAlignment="1">
      <alignment horizontal="center" vertical="center" wrapText="1"/>
    </xf>
    <xf numFmtId="0" fontId="2" fillId="12" borderId="5" xfId="1" applyFont="1" applyFill="1" applyBorder="1" applyAlignment="1">
      <alignment horizontal="left" vertical="center" wrapText="1"/>
    </xf>
    <xf numFmtId="0" fontId="3" fillId="12" borderId="0" xfId="1" applyFont="1" applyFill="1" applyAlignment="1">
      <alignment vertical="center" wrapText="1"/>
    </xf>
    <xf numFmtId="0" fontId="2" fillId="12" borderId="4" xfId="1" applyFont="1" applyFill="1" applyBorder="1" applyAlignment="1">
      <alignment horizontal="center" vertical="center" wrapText="1"/>
    </xf>
    <xf numFmtId="166" fontId="2" fillId="12" borderId="5" xfId="1" applyNumberFormat="1" applyFont="1" applyFill="1" applyBorder="1" applyAlignment="1">
      <alignment horizontal="center" vertical="center" wrapText="1"/>
    </xf>
    <xf numFmtId="166" fontId="2" fillId="12" borderId="10" xfId="1" applyNumberFormat="1" applyFont="1" applyFill="1" applyBorder="1" applyAlignment="1">
      <alignment horizontal="center" vertical="center" wrapText="1"/>
    </xf>
    <xf numFmtId="0" fontId="2" fillId="5" borderId="13" xfId="1" applyFont="1" applyFill="1" applyBorder="1" applyAlignment="1">
      <alignment horizontal="left" vertical="center" wrapText="1"/>
    </xf>
    <xf numFmtId="0" fontId="2" fillId="5" borderId="21" xfId="1" applyFont="1" applyFill="1" applyBorder="1" applyAlignment="1">
      <alignment vertical="center" wrapText="1"/>
    </xf>
    <xf numFmtId="0" fontId="2" fillId="6" borderId="12" xfId="1" applyFont="1" applyFill="1" applyBorder="1" applyAlignment="1">
      <alignment horizontal="center" vertical="center" wrapText="1"/>
    </xf>
    <xf numFmtId="166" fontId="2" fillId="6" borderId="4" xfId="1" applyNumberFormat="1" applyFont="1" applyFill="1" applyBorder="1" applyAlignment="1">
      <alignment horizontal="center" vertical="center" wrapText="1"/>
    </xf>
    <xf numFmtId="0" fontId="8" fillId="2" borderId="11" xfId="1" applyFont="1" applyFill="1" applyBorder="1" applyAlignment="1">
      <alignment horizontal="left" vertical="center" wrapText="1"/>
    </xf>
    <xf numFmtId="0" fontId="2" fillId="2" borderId="17" xfId="1" applyFont="1" applyFill="1" applyBorder="1" applyAlignment="1">
      <alignment vertical="center" wrapText="1"/>
    </xf>
    <xf numFmtId="0" fontId="2" fillId="2" borderId="18" xfId="1" applyFont="1" applyFill="1" applyBorder="1" applyAlignment="1">
      <alignment horizontal="center" vertical="center" wrapText="1"/>
    </xf>
    <xf numFmtId="166" fontId="2" fillId="2" borderId="13" xfId="1" applyNumberFormat="1" applyFont="1" applyFill="1" applyBorder="1" applyAlignment="1">
      <alignment horizontal="center" vertical="center" wrapText="1"/>
    </xf>
    <xf numFmtId="166" fontId="2" fillId="7" borderId="4" xfId="1" applyNumberFormat="1" applyFont="1" applyFill="1" applyBorder="1" applyAlignment="1">
      <alignment horizontal="center" vertical="center" wrapText="1"/>
    </xf>
    <xf numFmtId="166" fontId="2" fillId="7" borderId="5" xfId="1" applyNumberFormat="1" applyFont="1" applyFill="1" applyBorder="1" applyAlignment="1">
      <alignment horizontal="center" vertical="center" wrapText="1"/>
    </xf>
    <xf numFmtId="166" fontId="2" fillId="5" borderId="4" xfId="1" applyNumberFormat="1" applyFont="1" applyFill="1" applyBorder="1" applyAlignment="1">
      <alignment horizontal="center" vertical="center" wrapText="1"/>
    </xf>
    <xf numFmtId="0" fontId="7" fillId="24" borderId="11" xfId="1" applyFont="1" applyFill="1" applyBorder="1" applyAlignment="1">
      <alignment horizontal="left" vertical="center" wrapText="1"/>
    </xf>
    <xf numFmtId="0" fontId="2" fillId="24" borderId="11" xfId="1" applyFont="1" applyFill="1" applyBorder="1" applyAlignment="1">
      <alignment vertical="center" wrapText="1"/>
    </xf>
    <xf numFmtId="49" fontId="3" fillId="2" borderId="4" xfId="1" applyNumberFormat="1" applyFont="1" applyFill="1" applyBorder="1" applyAlignment="1">
      <alignment horizontal="center" vertical="center" wrapText="1"/>
    </xf>
    <xf numFmtId="166" fontId="3" fillId="2" borderId="5" xfId="1" applyNumberFormat="1" applyFont="1" applyFill="1" applyBorder="1" applyAlignment="1">
      <alignment horizontal="center" vertical="center" wrapText="1"/>
    </xf>
    <xf numFmtId="166" fontId="3" fillId="2" borderId="13" xfId="1" applyNumberFormat="1" applyFont="1" applyFill="1" applyBorder="1" applyAlignment="1">
      <alignment horizontal="center" vertical="center" wrapText="1"/>
    </xf>
    <xf numFmtId="0" fontId="2" fillId="14" borderId="11" xfId="1" applyFont="1" applyFill="1" applyBorder="1" applyAlignment="1">
      <alignment vertical="center" wrapText="1"/>
    </xf>
    <xf numFmtId="164" fontId="3" fillId="16" borderId="11" xfId="1" applyNumberFormat="1" applyFont="1" applyFill="1" applyBorder="1" applyAlignment="1">
      <alignment horizontal="center" vertical="center" wrapText="1"/>
    </xf>
    <xf numFmtId="2" fontId="3" fillId="16" borderId="4" xfId="1" applyNumberFormat="1" applyFont="1" applyFill="1" applyBorder="1" applyAlignment="1">
      <alignment horizontal="center" vertical="center" wrapText="1"/>
    </xf>
    <xf numFmtId="166" fontId="3" fillId="16" borderId="5" xfId="1" applyNumberFormat="1" applyFont="1" applyFill="1" applyBorder="1" applyAlignment="1">
      <alignment horizontal="center" vertical="center" wrapText="1"/>
    </xf>
    <xf numFmtId="0" fontId="2" fillId="8" borderId="26" xfId="1" applyFont="1" applyFill="1" applyBorder="1" applyAlignment="1">
      <alignment vertical="center" wrapText="1"/>
    </xf>
    <xf numFmtId="49" fontId="2" fillId="5" borderId="12" xfId="1" applyNumberFormat="1" applyFont="1" applyFill="1" applyBorder="1" applyAlignment="1">
      <alignment horizontal="center" vertical="center" wrapText="1"/>
    </xf>
    <xf numFmtId="166" fontId="3" fillId="0" borderId="5" xfId="1" applyNumberFormat="1" applyFont="1" applyBorder="1" applyAlignment="1">
      <alignment horizontal="center" vertical="center" wrapText="1"/>
    </xf>
    <xf numFmtId="166" fontId="3" fillId="0" borderId="10" xfId="1" applyNumberFormat="1" applyFont="1" applyBorder="1" applyAlignment="1">
      <alignment horizontal="center" vertical="center" wrapText="1"/>
    </xf>
    <xf numFmtId="0" fontId="2" fillId="8" borderId="11" xfId="1" applyFont="1" applyFill="1" applyBorder="1" applyAlignment="1">
      <alignment vertical="center" wrapText="1"/>
    </xf>
    <xf numFmtId="49" fontId="2" fillId="5" borderId="11" xfId="1" applyNumberFormat="1" applyFont="1" applyFill="1" applyBorder="1" applyAlignment="1">
      <alignment horizontal="center" vertical="center" wrapText="1"/>
    </xf>
    <xf numFmtId="166" fontId="3" fillId="0" borderId="15" xfId="1" applyNumberFormat="1" applyFont="1" applyBorder="1" applyAlignment="1">
      <alignment horizontal="center" vertical="center" wrapText="1"/>
    </xf>
    <xf numFmtId="0" fontId="7" fillId="2" borderId="20" xfId="1" applyFont="1" applyFill="1" applyBorder="1" applyAlignment="1">
      <alignment horizontal="left" vertical="center" wrapText="1"/>
    </xf>
    <xf numFmtId="0" fontId="2" fillId="2" borderId="5" xfId="1" applyFont="1" applyFill="1" applyBorder="1" applyAlignment="1">
      <alignment vertical="center" wrapText="1"/>
    </xf>
    <xf numFmtId="0" fontId="7" fillId="2" borderId="11"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2" fillId="2" borderId="9" xfId="1" applyFont="1" applyFill="1" applyBorder="1" applyAlignment="1">
      <alignment vertical="center" wrapText="1"/>
    </xf>
    <xf numFmtId="49" fontId="3" fillId="2" borderId="12" xfId="1" applyNumberFormat="1" applyFont="1" applyFill="1" applyBorder="1" applyAlignment="1">
      <alignment horizontal="center" vertical="center" wrapText="1"/>
    </xf>
    <xf numFmtId="166" fontId="2" fillId="7" borderId="11" xfId="1" applyNumberFormat="1" applyFont="1" applyFill="1" applyBorder="1" applyAlignment="1">
      <alignment horizontal="center" vertical="center" wrapText="1"/>
    </xf>
    <xf numFmtId="166" fontId="3" fillId="6" borderId="11" xfId="1" applyNumberFormat="1" applyFont="1" applyFill="1" applyBorder="1" applyAlignment="1">
      <alignment horizontal="center" vertical="center" wrapText="1"/>
    </xf>
    <xf numFmtId="166" fontId="2" fillId="15" borderId="11" xfId="1" applyNumberFormat="1" applyFont="1" applyFill="1" applyBorder="1" applyAlignment="1">
      <alignment horizontal="center" vertical="center"/>
    </xf>
    <xf numFmtId="2" fontId="2" fillId="4" borderId="11" xfId="1" applyNumberFormat="1" applyFont="1" applyFill="1" applyBorder="1" applyAlignment="1">
      <alignment vertical="center" wrapText="1"/>
    </xf>
    <xf numFmtId="0" fontId="2" fillId="6" borderId="9" xfId="1" applyFont="1" applyFill="1" applyBorder="1" applyAlignment="1">
      <alignment horizontal="left" vertical="center" wrapText="1"/>
    </xf>
    <xf numFmtId="0" fontId="7" fillId="21" borderId="11" xfId="1" applyFont="1" applyFill="1" applyBorder="1" applyAlignment="1">
      <alignment horizontal="left" vertical="center" wrapText="1"/>
    </xf>
    <xf numFmtId="0" fontId="2" fillId="21" borderId="11" xfId="1" applyFont="1" applyFill="1" applyBorder="1" applyAlignment="1">
      <alignment vertical="center" wrapText="1"/>
    </xf>
    <xf numFmtId="164" fontId="2" fillId="21" borderId="5" xfId="1" applyNumberFormat="1" applyFont="1" applyFill="1" applyBorder="1" applyAlignment="1">
      <alignment vertical="center" wrapText="1"/>
    </xf>
    <xf numFmtId="49" fontId="3" fillId="22" borderId="5" xfId="1" applyNumberFormat="1" applyFont="1" applyFill="1" applyBorder="1" applyAlignment="1">
      <alignment horizontal="center" vertical="center" wrapText="1"/>
    </xf>
    <xf numFmtId="166" fontId="3" fillId="21" borderId="5" xfId="1" applyNumberFormat="1" applyFont="1" applyFill="1" applyBorder="1" applyAlignment="1">
      <alignment horizontal="center" vertical="center" wrapText="1"/>
    </xf>
    <xf numFmtId="0" fontId="2" fillId="0" borderId="15" xfId="1" applyFont="1" applyBorder="1" applyAlignment="1">
      <alignment horizontal="left" vertical="center" wrapText="1"/>
    </xf>
    <xf numFmtId="0" fontId="2" fillId="0" borderId="10" xfId="1" applyFont="1" applyBorder="1" applyAlignment="1">
      <alignment vertical="center" wrapText="1"/>
    </xf>
    <xf numFmtId="0" fontId="7" fillId="21" borderId="4" xfId="1" applyFont="1" applyFill="1" applyBorder="1" applyAlignment="1">
      <alignment horizontal="left" vertical="center" wrapText="1"/>
    </xf>
    <xf numFmtId="0" fontId="2" fillId="21" borderId="5" xfId="1" applyFont="1" applyFill="1" applyBorder="1" applyAlignment="1">
      <alignment vertical="center" wrapText="1"/>
    </xf>
    <xf numFmtId="0" fontId="7" fillId="0" borderId="4" xfId="1" applyFont="1" applyBorder="1" applyAlignment="1">
      <alignment horizontal="left" vertical="center" wrapText="1"/>
    </xf>
    <xf numFmtId="49" fontId="3" fillId="5" borderId="5" xfId="1" applyNumberFormat="1" applyFont="1" applyFill="1" applyBorder="1" applyAlignment="1">
      <alignment horizontal="center" vertical="center" wrapText="1"/>
    </xf>
    <xf numFmtId="166" fontId="3" fillId="6" borderId="5" xfId="1" applyNumberFormat="1" applyFont="1" applyFill="1" applyBorder="1" applyAlignment="1">
      <alignment horizontal="center" vertical="center" wrapText="1"/>
    </xf>
    <xf numFmtId="0" fontId="2" fillId="18" borderId="2" xfId="1" applyFont="1" applyFill="1" applyBorder="1" applyAlignment="1">
      <alignment horizontal="left" vertical="center" wrapText="1"/>
    </xf>
    <xf numFmtId="0" fontId="3" fillId="18" borderId="11" xfId="1" applyFont="1" applyFill="1" applyBorder="1" applyAlignment="1">
      <alignment vertical="center" wrapText="1"/>
    </xf>
    <xf numFmtId="0" fontId="2" fillId="18" borderId="5" xfId="1" applyFont="1" applyFill="1" applyBorder="1" applyAlignment="1">
      <alignment horizontal="center" vertical="center" wrapText="1"/>
    </xf>
    <xf numFmtId="166" fontId="2" fillId="6" borderId="13" xfId="1" applyNumberFormat="1" applyFont="1" applyFill="1" applyBorder="1" applyAlignment="1">
      <alignment horizontal="center" vertical="center" wrapText="1"/>
    </xf>
    <xf numFmtId="0" fontId="2" fillId="0" borderId="26" xfId="1" applyFont="1" applyBorder="1" applyAlignment="1">
      <alignment vertical="center" wrapText="1"/>
    </xf>
    <xf numFmtId="0" fontId="2" fillId="6" borderId="16" xfId="1" applyFont="1" applyFill="1" applyBorder="1" applyAlignment="1">
      <alignment horizontal="center" vertical="center" wrapText="1"/>
    </xf>
    <xf numFmtId="166" fontId="2" fillId="0" borderId="26" xfId="1" applyNumberFormat="1" applyFont="1" applyBorder="1" applyAlignment="1">
      <alignment horizontal="center" vertical="center"/>
    </xf>
    <xf numFmtId="0" fontId="2" fillId="6" borderId="11" xfId="1" applyFont="1" applyFill="1" applyBorder="1" applyAlignment="1">
      <alignment horizontal="left" vertical="center"/>
    </xf>
    <xf numFmtId="0" fontId="2" fillId="6" borderId="11" xfId="1" applyFont="1" applyFill="1" applyBorder="1" applyAlignment="1">
      <alignment horizontal="center" vertical="center" wrapText="1"/>
    </xf>
    <xf numFmtId="0" fontId="2" fillId="0" borderId="16" xfId="1" applyFont="1" applyFill="1" applyBorder="1" applyAlignment="1">
      <alignment horizontal="left" vertical="center" wrapText="1"/>
    </xf>
    <xf numFmtId="0" fontId="2" fillId="10" borderId="5" xfId="1" applyFont="1" applyFill="1" applyBorder="1" applyAlignment="1">
      <alignment horizontal="left" vertical="center" wrapText="1"/>
    </xf>
    <xf numFmtId="0" fontId="2" fillId="0" borderId="20" xfId="1" applyFont="1" applyFill="1" applyBorder="1" applyAlignment="1">
      <alignment horizontal="left" vertical="center" wrapText="1"/>
    </xf>
    <xf numFmtId="0" fontId="2" fillId="0" borderId="29" xfId="0" applyFont="1" applyFill="1" applyBorder="1" applyAlignment="1">
      <alignment vertical="center" wrapText="1"/>
    </xf>
    <xf numFmtId="0" fontId="2" fillId="0" borderId="29" xfId="0" applyFont="1" applyFill="1" applyBorder="1" applyAlignment="1">
      <alignment horizontal="center" vertical="center" wrapText="1"/>
    </xf>
    <xf numFmtId="0" fontId="2" fillId="10" borderId="3" xfId="1" applyFont="1" applyFill="1" applyBorder="1" applyAlignment="1">
      <alignment horizontal="left" vertical="center" wrapText="1"/>
    </xf>
    <xf numFmtId="0" fontId="2" fillId="0" borderId="13" xfId="1" applyFont="1" applyBorder="1" applyAlignment="1">
      <alignment horizontal="left" vertical="center" wrapText="1"/>
    </xf>
    <xf numFmtId="0" fontId="2" fillId="14" borderId="11" xfId="1" applyFont="1" applyFill="1" applyBorder="1" applyAlignment="1">
      <alignment horizontal="left" vertical="center" wrapText="1"/>
    </xf>
    <xf numFmtId="0" fontId="2" fillId="0" borderId="2" xfId="1" applyFont="1" applyBorder="1" applyAlignment="1">
      <alignment horizontal="left" vertical="center"/>
    </xf>
    <xf numFmtId="0" fontId="2" fillId="15" borderId="11" xfId="1" applyFont="1" applyFill="1" applyBorder="1"/>
    <xf numFmtId="2" fontId="2" fillId="0" borderId="11" xfId="1" applyNumberFormat="1" applyFont="1" applyBorder="1" applyAlignment="1">
      <alignment horizontal="center" vertical="center" wrapText="1"/>
    </xf>
    <xf numFmtId="0" fontId="2" fillId="0" borderId="11" xfId="1" applyFont="1" applyBorder="1" applyAlignment="1">
      <alignment horizontal="center" vertical="center" wrapText="1"/>
    </xf>
    <xf numFmtId="164" fontId="2" fillId="27" borderId="13" xfId="1" applyNumberFormat="1" applyFont="1" applyFill="1" applyBorder="1" applyAlignment="1">
      <alignment vertical="center" wrapText="1"/>
    </xf>
    <xf numFmtId="0" fontId="2" fillId="6" borderId="10" xfId="1" applyFont="1" applyFill="1" applyBorder="1" applyAlignment="1">
      <alignment horizontal="left" vertical="center" wrapText="1"/>
    </xf>
    <xf numFmtId="0" fontId="2" fillId="6" borderId="24" xfId="1" applyFont="1" applyFill="1" applyBorder="1" applyAlignment="1">
      <alignment horizontal="left" vertical="center" wrapText="1"/>
    </xf>
    <xf numFmtId="164" fontId="2" fillId="27" borderId="10" xfId="1" applyNumberFormat="1" applyFont="1" applyFill="1" applyBorder="1" applyAlignment="1">
      <alignment vertical="center" wrapText="1"/>
    </xf>
    <xf numFmtId="0" fontId="2" fillId="6" borderId="10" xfId="1" applyFont="1" applyFill="1" applyBorder="1" applyAlignment="1">
      <alignment horizontal="center" vertical="center" wrapText="1"/>
    </xf>
    <xf numFmtId="164" fontId="2" fillId="27" borderId="11" xfId="1" applyNumberFormat="1" applyFont="1" applyFill="1" applyBorder="1" applyAlignment="1">
      <alignment vertical="center" wrapText="1"/>
    </xf>
    <xf numFmtId="164" fontId="2" fillId="23" borderId="15" xfId="1" applyNumberFormat="1" applyFont="1" applyFill="1" applyBorder="1" applyAlignment="1">
      <alignment horizontal="center" vertical="center" wrapText="1"/>
    </xf>
    <xf numFmtId="0" fontId="2" fillId="6" borderId="11" xfId="1" applyFont="1" applyFill="1" applyBorder="1" applyAlignment="1">
      <alignment horizontal="left" vertical="center" wrapText="1"/>
    </xf>
    <xf numFmtId="0" fontId="7" fillId="29" borderId="19" xfId="1" applyFont="1" applyFill="1" applyBorder="1" applyAlignment="1">
      <alignment horizontal="left" vertical="center" wrapText="1"/>
    </xf>
    <xf numFmtId="0" fontId="2" fillId="29" borderId="10" xfId="1" applyFont="1" applyFill="1" applyBorder="1" applyAlignment="1">
      <alignment vertical="center" wrapText="1"/>
    </xf>
    <xf numFmtId="164" fontId="2" fillId="26" borderId="10" xfId="1" applyNumberFormat="1" applyFont="1" applyFill="1" applyBorder="1" applyAlignment="1">
      <alignment horizontal="center" vertical="center" wrapText="1"/>
    </xf>
    <xf numFmtId="49" fontId="3" fillId="29" borderId="15" xfId="1" applyNumberFormat="1" applyFont="1" applyFill="1" applyBorder="1" applyAlignment="1">
      <alignment horizontal="center" vertical="center" wrapText="1"/>
    </xf>
    <xf numFmtId="166" fontId="3" fillId="29" borderId="10" xfId="1" applyNumberFormat="1" applyFont="1" applyFill="1" applyBorder="1" applyAlignment="1">
      <alignment horizontal="center" vertical="center" wrapText="1"/>
    </xf>
    <xf numFmtId="164" fontId="2" fillId="23" borderId="18" xfId="1" applyNumberFormat="1" applyFont="1" applyFill="1" applyBorder="1" applyAlignment="1">
      <alignment horizontal="center" vertical="center" wrapText="1"/>
    </xf>
    <xf numFmtId="0" fontId="2" fillId="6" borderId="5" xfId="1" applyFont="1" applyFill="1" applyBorder="1" applyAlignment="1">
      <alignment horizontal="center" vertical="center" wrapText="1"/>
    </xf>
    <xf numFmtId="0" fontId="2" fillId="0" borderId="13" xfId="1" applyFont="1" applyFill="1" applyBorder="1" applyAlignment="1">
      <alignment horizontal="center" vertical="center" wrapText="1"/>
    </xf>
    <xf numFmtId="166" fontId="2" fillId="0" borderId="22" xfId="1" applyNumberFormat="1" applyFont="1" applyFill="1" applyBorder="1" applyAlignment="1">
      <alignment horizontal="center" vertical="center" wrapText="1"/>
    </xf>
    <xf numFmtId="166" fontId="2" fillId="6" borderId="22" xfId="1" applyNumberFormat="1" applyFont="1" applyFill="1" applyBorder="1" applyAlignment="1">
      <alignment horizontal="center" vertical="center" wrapText="1"/>
    </xf>
    <xf numFmtId="164" fontId="2" fillId="23" borderId="11" xfId="1" applyNumberFormat="1" applyFont="1" applyFill="1" applyBorder="1" applyAlignment="1">
      <alignment vertical="center" wrapText="1"/>
    </xf>
    <xf numFmtId="0" fontId="2" fillId="23" borderId="11" xfId="1" applyFont="1" applyFill="1" applyBorder="1" applyAlignment="1">
      <alignment horizontal="center" vertical="center" wrapText="1"/>
    </xf>
    <xf numFmtId="0" fontId="2" fillId="23" borderId="11" xfId="1" applyFont="1" applyFill="1" applyBorder="1" applyAlignment="1">
      <alignment horizontal="left" vertical="center" wrapText="1"/>
    </xf>
    <xf numFmtId="0" fontId="2" fillId="23" borderId="11" xfId="1" applyFont="1" applyFill="1" applyBorder="1" applyAlignment="1">
      <alignment vertical="center" wrapText="1"/>
    </xf>
    <xf numFmtId="166" fontId="2" fillId="23" borderId="11" xfId="1" applyNumberFormat="1" applyFont="1" applyFill="1" applyBorder="1" applyAlignment="1">
      <alignment horizontal="center" vertical="center" wrapText="1"/>
    </xf>
    <xf numFmtId="0" fontId="3" fillId="6" borderId="11" xfId="1" applyFont="1" applyFill="1" applyBorder="1" applyAlignment="1">
      <alignment vertical="center" wrapText="1"/>
    </xf>
    <xf numFmtId="0" fontId="2" fillId="6" borderId="11" xfId="1" applyFont="1" applyFill="1" applyBorder="1" applyAlignment="1">
      <alignment vertical="top" wrapText="1"/>
    </xf>
    <xf numFmtId="1" fontId="3" fillId="26" borderId="2" xfId="1" applyNumberFormat="1" applyFont="1" applyFill="1" applyBorder="1" applyAlignment="1">
      <alignment horizontal="center" vertical="center" wrapText="1"/>
    </xf>
    <xf numFmtId="1" fontId="3" fillId="25" borderId="2" xfId="1" applyNumberFormat="1" applyFont="1" applyFill="1" applyBorder="1" applyAlignment="1">
      <alignment horizontal="center" vertical="center" wrapText="1"/>
    </xf>
    <xf numFmtId="1" fontId="3" fillId="2" borderId="2" xfId="1" applyNumberFormat="1" applyFont="1" applyFill="1" applyBorder="1" applyAlignment="1">
      <alignment horizontal="center" vertical="center" wrapText="1"/>
    </xf>
    <xf numFmtId="1" fontId="3" fillId="7" borderId="2" xfId="1" applyNumberFormat="1" applyFont="1" applyFill="1" applyBorder="1" applyAlignment="1">
      <alignment horizontal="center" vertical="center" wrapText="1"/>
    </xf>
    <xf numFmtId="166" fontId="3" fillId="2" borderId="19" xfId="1" applyNumberFormat="1" applyFont="1" applyFill="1" applyBorder="1" applyAlignment="1">
      <alignment horizontal="center" vertical="center" wrapText="1"/>
    </xf>
    <xf numFmtId="166" fontId="6" fillId="0" borderId="2" xfId="1" applyNumberFormat="1" applyFont="1" applyBorder="1" applyAlignment="1">
      <alignment horizontal="center" vertical="center" wrapText="1"/>
    </xf>
    <xf numFmtId="166" fontId="2" fillId="6" borderId="19" xfId="1" applyNumberFormat="1" applyFont="1" applyFill="1" applyBorder="1" applyAlignment="1">
      <alignment horizontal="center" vertical="center" wrapText="1"/>
    </xf>
    <xf numFmtId="166" fontId="2" fillId="6" borderId="14" xfId="1" applyNumberFormat="1" applyFont="1" applyFill="1" applyBorder="1" applyAlignment="1">
      <alignment horizontal="center" vertical="center" wrapText="1"/>
    </xf>
    <xf numFmtId="166" fontId="2" fillId="23" borderId="17" xfId="1" applyNumberFormat="1" applyFont="1" applyFill="1" applyBorder="1" applyAlignment="1">
      <alignment horizontal="center" vertical="center" wrapText="1"/>
    </xf>
    <xf numFmtId="166" fontId="3" fillId="7" borderId="17" xfId="1" applyNumberFormat="1" applyFont="1" applyFill="1" applyBorder="1" applyAlignment="1">
      <alignment horizontal="center" vertical="center" wrapText="1"/>
    </xf>
    <xf numFmtId="166" fontId="2" fillId="0" borderId="19" xfId="1" applyNumberFormat="1" applyFont="1" applyBorder="1" applyAlignment="1">
      <alignment horizontal="center" vertical="center" wrapText="1"/>
    </xf>
    <xf numFmtId="166" fontId="3" fillId="3" borderId="2" xfId="1" applyNumberFormat="1" applyFont="1" applyFill="1" applyBorder="1" applyAlignment="1">
      <alignment horizontal="center" vertical="center" wrapText="1"/>
    </xf>
    <xf numFmtId="166" fontId="2" fillId="11" borderId="16" xfId="1" applyNumberFormat="1" applyFont="1" applyFill="1" applyBorder="1" applyAlignment="1">
      <alignment horizontal="center" vertical="center" wrapText="1"/>
    </xf>
    <xf numFmtId="166" fontId="2" fillId="0" borderId="16" xfId="1" applyNumberFormat="1" applyFont="1" applyBorder="1" applyAlignment="1">
      <alignment horizontal="center" vertical="center" wrapText="1"/>
    </xf>
    <xf numFmtId="166" fontId="2" fillId="12" borderId="19" xfId="1" applyNumberFormat="1" applyFont="1" applyFill="1" applyBorder="1" applyAlignment="1">
      <alignment horizontal="center" vertical="center" wrapText="1"/>
    </xf>
    <xf numFmtId="166" fontId="2" fillId="7" borderId="2" xfId="1" applyNumberFormat="1" applyFont="1" applyFill="1" applyBorder="1" applyAlignment="1">
      <alignment horizontal="center" vertical="center" wrapText="1"/>
    </xf>
    <xf numFmtId="166" fontId="2" fillId="5" borderId="2" xfId="1" applyNumberFormat="1" applyFont="1" applyFill="1" applyBorder="1" applyAlignment="1">
      <alignment horizontal="center" vertical="center" wrapText="1"/>
    </xf>
    <xf numFmtId="166" fontId="3" fillId="3" borderId="19" xfId="1" applyNumberFormat="1" applyFont="1" applyFill="1" applyBorder="1" applyAlignment="1">
      <alignment horizontal="center" vertical="center" wrapText="1"/>
    </xf>
    <xf numFmtId="166" fontId="3" fillId="2" borderId="16" xfId="1" applyNumberFormat="1" applyFont="1" applyFill="1" applyBorder="1" applyAlignment="1">
      <alignment horizontal="center" vertical="center" wrapText="1"/>
    </xf>
    <xf numFmtId="166" fontId="3" fillId="16" borderId="2" xfId="1" applyNumberFormat="1" applyFont="1" applyFill="1" applyBorder="1" applyAlignment="1">
      <alignment horizontal="center" vertical="center" wrapText="1"/>
    </xf>
    <xf numFmtId="166" fontId="3" fillId="0" borderId="19" xfId="1" applyNumberFormat="1" applyFont="1" applyBorder="1" applyAlignment="1">
      <alignment horizontal="center" vertical="center" wrapText="1"/>
    </xf>
    <xf numFmtId="166" fontId="3" fillId="29" borderId="19" xfId="1" applyNumberFormat="1" applyFont="1" applyFill="1" applyBorder="1" applyAlignment="1">
      <alignment horizontal="center" vertical="center" wrapText="1"/>
    </xf>
    <xf numFmtId="166" fontId="3" fillId="2" borderId="2" xfId="1" applyNumberFormat="1" applyFont="1" applyFill="1" applyBorder="1" applyAlignment="1">
      <alignment horizontal="center" vertical="center" wrapText="1"/>
    </xf>
    <xf numFmtId="166" fontId="3" fillId="0" borderId="17" xfId="1" applyNumberFormat="1" applyFont="1" applyBorder="1" applyAlignment="1">
      <alignment horizontal="center" vertical="center" wrapText="1"/>
    </xf>
    <xf numFmtId="166" fontId="2" fillId="0" borderId="17" xfId="1" applyNumberFormat="1" applyFont="1" applyBorder="1" applyAlignment="1">
      <alignment horizontal="center" vertical="center" wrapText="1"/>
    </xf>
    <xf numFmtId="166" fontId="2" fillId="0" borderId="17" xfId="1" applyNumberFormat="1" applyFont="1" applyFill="1" applyBorder="1" applyAlignment="1">
      <alignment horizontal="center" vertical="center" wrapText="1"/>
    </xf>
    <xf numFmtId="166" fontId="2" fillId="18" borderId="17" xfId="1" applyNumberFormat="1" applyFont="1" applyFill="1" applyBorder="1" applyAlignment="1">
      <alignment horizontal="center" vertical="center" wrapText="1"/>
    </xf>
    <xf numFmtId="166" fontId="2" fillId="15" borderId="17" xfId="1" applyNumberFormat="1" applyFont="1" applyFill="1" applyBorder="1" applyAlignment="1">
      <alignment horizontal="center" vertical="center" wrapText="1"/>
    </xf>
    <xf numFmtId="166" fontId="2" fillId="0" borderId="0" xfId="1" applyNumberFormat="1" applyFont="1" applyBorder="1" applyAlignment="1">
      <alignment horizontal="center" vertical="center" wrapText="1"/>
    </xf>
    <xf numFmtId="0" fontId="2" fillId="0" borderId="17" xfId="1" applyFont="1" applyBorder="1" applyAlignment="1">
      <alignment horizontal="center" vertical="center" wrapText="1"/>
    </xf>
    <xf numFmtId="166" fontId="2" fillId="0" borderId="3" xfId="1" applyNumberFormat="1" applyFont="1" applyBorder="1" applyAlignment="1">
      <alignment horizontal="center" vertical="center" wrapText="1"/>
    </xf>
    <xf numFmtId="166" fontId="2" fillId="6" borderId="17" xfId="1" applyNumberFormat="1" applyFont="1" applyFill="1" applyBorder="1" applyAlignment="1">
      <alignment horizontal="center" vertical="center" wrapText="1"/>
    </xf>
    <xf numFmtId="166" fontId="2" fillId="6" borderId="2" xfId="1" applyNumberFormat="1" applyFont="1" applyFill="1" applyBorder="1" applyAlignment="1">
      <alignment horizontal="center" vertical="center" wrapText="1"/>
    </xf>
    <xf numFmtId="166" fontId="3" fillId="21" borderId="2" xfId="1" applyNumberFormat="1" applyFont="1" applyFill="1" applyBorder="1" applyAlignment="1">
      <alignment horizontal="center" vertical="center" wrapText="1"/>
    </xf>
    <xf numFmtId="166" fontId="3" fillId="0" borderId="2" xfId="1" applyNumberFormat="1" applyFont="1" applyBorder="1" applyAlignment="1">
      <alignment horizontal="center" vertical="center" wrapText="1"/>
    </xf>
    <xf numFmtId="166" fontId="2" fillId="6" borderId="16" xfId="1" applyNumberFormat="1" applyFont="1" applyFill="1" applyBorder="1" applyAlignment="1">
      <alignment horizontal="center" vertical="center" wrapText="1"/>
    </xf>
    <xf numFmtId="166" fontId="2" fillId="0" borderId="21" xfId="1" applyNumberFormat="1" applyFont="1" applyBorder="1" applyAlignment="1">
      <alignment horizontal="center" vertical="center"/>
    </xf>
    <xf numFmtId="166" fontId="2" fillId="0" borderId="17" xfId="1" applyNumberFormat="1" applyFont="1" applyBorder="1" applyAlignment="1">
      <alignment horizontal="center" vertical="center"/>
    </xf>
    <xf numFmtId="0" fontId="3" fillId="0" borderId="2" xfId="1" applyFont="1" applyBorder="1" applyAlignment="1">
      <alignment horizontal="center" vertical="center" wrapText="1"/>
    </xf>
    <xf numFmtId="0" fontId="9" fillId="0" borderId="0" xfId="1" applyFont="1" applyFill="1"/>
    <xf numFmtId="0" fontId="9" fillId="0" borderId="11" xfId="1" applyFont="1" applyFill="1" applyBorder="1"/>
    <xf numFmtId="0" fontId="9" fillId="6" borderId="11" xfId="1" applyFont="1" applyFill="1" applyBorder="1"/>
    <xf numFmtId="0" fontId="9" fillId="0" borderId="11" xfId="1" applyFont="1" applyBorder="1"/>
    <xf numFmtId="0" fontId="9" fillId="0" borderId="0" xfId="1" applyFont="1"/>
    <xf numFmtId="0" fontId="10" fillId="0" borderId="11" xfId="1" applyFont="1" applyFill="1" applyBorder="1"/>
    <xf numFmtId="0" fontId="9" fillId="26" borderId="11" xfId="1" applyFont="1" applyFill="1" applyBorder="1"/>
    <xf numFmtId="0" fontId="11" fillId="28" borderId="11" xfId="1" applyFont="1" applyFill="1" applyBorder="1"/>
    <xf numFmtId="0" fontId="9" fillId="23" borderId="11" xfId="1" applyFont="1" applyFill="1" applyBorder="1"/>
    <xf numFmtId="0" fontId="9" fillId="11" borderId="11" xfId="1" applyFont="1" applyFill="1" applyBorder="1"/>
    <xf numFmtId="0" fontId="9" fillId="30" borderId="11" xfId="1" applyFont="1" applyFill="1" applyBorder="1"/>
    <xf numFmtId="0" fontId="9" fillId="21" borderId="11" xfId="1" applyFont="1" applyFill="1" applyBorder="1"/>
    <xf numFmtId="0" fontId="2" fillId="0" borderId="11" xfId="1" applyFont="1" applyFill="1" applyBorder="1" applyAlignment="1">
      <alignment horizontal="left" vertical="center" wrapText="1"/>
    </xf>
    <xf numFmtId="0" fontId="2" fillId="0" borderId="12" xfId="1" applyFont="1" applyBorder="1" applyAlignment="1">
      <alignment horizontal="center" vertical="center" wrapText="1"/>
    </xf>
    <xf numFmtId="0" fontId="9" fillId="0" borderId="26" xfId="1" applyFont="1" applyFill="1" applyBorder="1"/>
    <xf numFmtId="0" fontId="3" fillId="4" borderId="24" xfId="1" applyFont="1" applyFill="1" applyBorder="1" applyAlignment="1">
      <alignment horizontal="left" vertical="center"/>
    </xf>
    <xf numFmtId="164" fontId="2" fillId="23" borderId="10" xfId="1" applyNumberFormat="1" applyFont="1" applyFill="1" applyBorder="1" applyAlignment="1">
      <alignment vertical="center" wrapText="1"/>
    </xf>
    <xf numFmtId="164" fontId="2" fillId="4" borderId="10" xfId="1" applyNumberFormat="1" applyFont="1" applyFill="1" applyBorder="1" applyAlignment="1">
      <alignment horizontal="center" vertical="center" wrapText="1"/>
    </xf>
    <xf numFmtId="0" fontId="3" fillId="3" borderId="10" xfId="1" applyFont="1" applyFill="1" applyBorder="1" applyAlignment="1">
      <alignment horizontal="center" vertical="center" wrapText="1"/>
    </xf>
    <xf numFmtId="166" fontId="3" fillId="3" borderId="10" xfId="1" applyNumberFormat="1" applyFont="1" applyFill="1" applyBorder="1" applyAlignment="1">
      <alignment horizontal="center" vertical="center" wrapText="1"/>
    </xf>
    <xf numFmtId="0" fontId="9" fillId="23" borderId="24" xfId="1" applyFont="1" applyFill="1" applyBorder="1"/>
    <xf numFmtId="0" fontId="2" fillId="0" borderId="26" xfId="1" applyFont="1" applyFill="1" applyBorder="1" applyAlignment="1">
      <alignment horizontal="left" vertical="center" wrapText="1"/>
    </xf>
    <xf numFmtId="0" fontId="2" fillId="0" borderId="11" xfId="1" applyFont="1" applyBorder="1" applyAlignment="1">
      <alignment horizontal="left" vertical="center" wrapText="1"/>
    </xf>
    <xf numFmtId="0" fontId="2" fillId="0" borderId="24" xfId="1" applyFont="1" applyFill="1" applyBorder="1" applyAlignment="1">
      <alignment horizontal="left" vertical="center" wrapText="1"/>
    </xf>
    <xf numFmtId="0" fontId="3" fillId="3" borderId="11" xfId="1" applyFont="1" applyFill="1" applyBorder="1" applyAlignment="1">
      <alignment vertical="center" wrapText="1"/>
    </xf>
    <xf numFmtId="0" fontId="2" fillId="0" borderId="11" xfId="1" applyFont="1" applyFill="1" applyBorder="1" applyAlignment="1">
      <alignment horizontal="left" vertical="center" wrapText="1"/>
    </xf>
    <xf numFmtId="0" fontId="2" fillId="0" borderId="1" xfId="1" applyFont="1" applyFill="1" applyBorder="1" applyAlignment="1">
      <alignment horizontal="left" vertical="center" wrapText="1"/>
    </xf>
    <xf numFmtId="0" fontId="2" fillId="0" borderId="24" xfId="1" applyFont="1" applyFill="1" applyBorder="1" applyAlignment="1">
      <alignment horizontal="center" vertical="center" wrapText="1"/>
    </xf>
    <xf numFmtId="166" fontId="2" fillId="0" borderId="24" xfId="1" applyNumberFormat="1" applyFont="1" applyFill="1" applyBorder="1" applyAlignment="1">
      <alignment horizontal="center" vertical="center" wrapText="1"/>
    </xf>
    <xf numFmtId="166" fontId="2" fillId="0" borderId="30" xfId="1" applyNumberFormat="1" applyFont="1" applyFill="1" applyBorder="1" applyAlignment="1">
      <alignment horizontal="center" vertical="center" wrapText="1"/>
    </xf>
    <xf numFmtId="164" fontId="2" fillId="23" borderId="24" xfId="1" applyNumberFormat="1" applyFont="1" applyFill="1" applyBorder="1" applyAlignment="1">
      <alignment horizontal="center" vertical="center" wrapText="1"/>
    </xf>
    <xf numFmtId="0" fontId="6" fillId="18" borderId="2" xfId="1" applyFont="1" applyFill="1" applyBorder="1" applyAlignment="1">
      <alignment horizontal="left" vertical="center" wrapText="1"/>
    </xf>
    <xf numFmtId="0" fontId="2" fillId="6" borderId="4" xfId="1" applyFont="1" applyFill="1" applyBorder="1" applyAlignment="1">
      <alignment horizontal="left" vertical="center" wrapText="1"/>
    </xf>
    <xf numFmtId="0" fontId="6" fillId="0" borderId="16" xfId="1" applyFont="1" applyBorder="1" applyAlignment="1">
      <alignment horizontal="left" vertical="center" wrapText="1"/>
    </xf>
    <xf numFmtId="0" fontId="6" fillId="0" borderId="12" xfId="1" applyFont="1" applyBorder="1" applyAlignment="1">
      <alignment horizontal="left" vertical="center" wrapText="1"/>
    </xf>
    <xf numFmtId="0" fontId="6" fillId="0" borderId="11" xfId="1" applyFont="1" applyBorder="1" applyAlignment="1">
      <alignment horizontal="left" vertical="center" wrapText="1"/>
    </xf>
    <xf numFmtId="0" fontId="2" fillId="21" borderId="11" xfId="1" applyFont="1" applyFill="1" applyBorder="1" applyAlignment="1">
      <alignment vertical="top" wrapText="1"/>
    </xf>
    <xf numFmtId="0" fontId="2" fillId="21" borderId="11" xfId="1" applyFont="1" applyFill="1" applyBorder="1" applyAlignment="1">
      <alignment vertical="top"/>
    </xf>
    <xf numFmtId="0" fontId="2" fillId="6" borderId="19" xfId="1" applyFont="1" applyFill="1" applyBorder="1" applyAlignment="1">
      <alignment horizontal="left" vertical="center" wrapText="1"/>
    </xf>
    <xf numFmtId="0" fontId="2" fillId="6" borderId="15" xfId="1" applyFont="1" applyFill="1" applyBorder="1" applyAlignment="1">
      <alignment horizontal="left" vertical="center" wrapText="1"/>
    </xf>
    <xf numFmtId="0" fontId="2" fillId="0" borderId="2" xfId="1" applyFont="1" applyBorder="1" applyAlignment="1">
      <alignment horizontal="left" vertical="center" wrapText="1"/>
    </xf>
    <xf numFmtId="0" fontId="2" fillId="0" borderId="4" xfId="1" applyFont="1" applyBorder="1" applyAlignment="1">
      <alignment horizontal="left" vertical="center" wrapText="1"/>
    </xf>
    <xf numFmtId="0" fontId="2" fillId="21" borderId="2" xfId="1" applyFont="1" applyFill="1" applyBorder="1" applyAlignment="1">
      <alignment vertical="top" wrapText="1"/>
    </xf>
    <xf numFmtId="0" fontId="2" fillId="21" borderId="3" xfId="1" applyFont="1" applyFill="1" applyBorder="1" applyAlignment="1">
      <alignment vertical="top"/>
    </xf>
    <xf numFmtId="0" fontId="2" fillId="21" borderId="4" xfId="1" applyFont="1" applyFill="1" applyBorder="1" applyAlignment="1">
      <alignment vertical="top"/>
    </xf>
    <xf numFmtId="0" fontId="7" fillId="0" borderId="2" xfId="1" applyFont="1" applyBorder="1" applyAlignment="1">
      <alignment horizontal="left" vertical="top" wrapText="1"/>
    </xf>
    <xf numFmtId="0" fontId="2" fillId="0" borderId="3" xfId="1" applyFont="1" applyBorder="1" applyAlignment="1">
      <alignment vertical="top"/>
    </xf>
    <xf numFmtId="0" fontId="2" fillId="0" borderId="4" xfId="1" applyFont="1" applyBorder="1" applyAlignment="1">
      <alignment vertical="top"/>
    </xf>
    <xf numFmtId="0" fontId="2" fillId="5" borderId="11" xfId="1" applyFont="1" applyFill="1" applyBorder="1" applyAlignment="1">
      <alignment horizontal="left" vertical="center" wrapText="1"/>
    </xf>
    <xf numFmtId="0" fontId="2" fillId="6" borderId="11" xfId="1" applyFont="1" applyFill="1" applyBorder="1" applyAlignment="1">
      <alignment horizontal="left" vertical="center" wrapText="1"/>
    </xf>
    <xf numFmtId="0" fontId="2" fillId="0" borderId="17" xfId="1" applyFont="1" applyBorder="1" applyAlignment="1">
      <alignment horizontal="left" vertical="center" wrapText="1"/>
    </xf>
    <xf numFmtId="0" fontId="2" fillId="0" borderId="18" xfId="1" applyFont="1" applyBorder="1" applyAlignment="1">
      <alignment horizontal="left" vertical="center" wrapText="1"/>
    </xf>
    <xf numFmtId="0" fontId="2" fillId="0" borderId="11" xfId="1" applyFont="1" applyFill="1" applyBorder="1" applyAlignment="1">
      <alignment horizontal="left" vertical="center" wrapText="1"/>
    </xf>
    <xf numFmtId="0" fontId="2" fillId="0" borderId="2"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0" borderId="15" xfId="1" applyFont="1" applyFill="1" applyBorder="1" applyAlignment="1">
      <alignment horizontal="left" vertical="center" wrapText="1"/>
    </xf>
    <xf numFmtId="0" fontId="2" fillId="6" borderId="1" xfId="1" applyFont="1" applyFill="1" applyBorder="1" applyAlignment="1">
      <alignment horizontal="left" vertical="center" wrapText="1"/>
    </xf>
    <xf numFmtId="0" fontId="2" fillId="6" borderId="16" xfId="1" applyFont="1" applyFill="1" applyBorder="1" applyAlignment="1">
      <alignment horizontal="left" vertical="center" wrapText="1"/>
    </xf>
    <xf numFmtId="0" fontId="2" fillId="6" borderId="12" xfId="1" applyFont="1" applyFill="1" applyBorder="1" applyAlignment="1">
      <alignment horizontal="left" vertical="center" wrapText="1"/>
    </xf>
    <xf numFmtId="0" fontId="2" fillId="0" borderId="11" xfId="1" applyFont="1" applyBorder="1" applyAlignment="1">
      <alignment horizontal="left" vertical="center" wrapText="1"/>
    </xf>
    <xf numFmtId="0" fontId="2" fillId="5" borderId="19" xfId="1" applyFont="1" applyFill="1" applyBorder="1" applyAlignment="1">
      <alignment horizontal="left" vertical="center" wrapText="1"/>
    </xf>
    <xf numFmtId="0" fontId="2" fillId="5" borderId="2" xfId="1" applyFont="1" applyFill="1" applyBorder="1" applyAlignment="1">
      <alignment horizontal="left" vertical="center" wrapText="1"/>
    </xf>
    <xf numFmtId="0" fontId="2" fillId="5" borderId="23" xfId="1" applyFont="1" applyFill="1" applyBorder="1" applyAlignment="1">
      <alignment horizontal="left" vertical="center" wrapText="1"/>
    </xf>
    <xf numFmtId="0" fontId="2" fillId="0" borderId="27" xfId="1" applyFont="1" applyFill="1" applyBorder="1" applyAlignment="1">
      <alignment horizontal="left" vertical="center" wrapText="1"/>
    </xf>
    <xf numFmtId="0" fontId="2" fillId="0" borderId="28" xfId="1" applyFont="1" applyFill="1" applyBorder="1" applyAlignment="1">
      <alignment horizontal="left" vertical="center" wrapText="1"/>
    </xf>
    <xf numFmtId="0" fontId="2" fillId="5" borderId="17" xfId="1" applyFont="1" applyFill="1" applyBorder="1" applyAlignment="1">
      <alignment horizontal="left" vertical="center" wrapText="1"/>
    </xf>
    <xf numFmtId="0" fontId="2" fillId="5" borderId="18" xfId="1" applyFont="1" applyFill="1" applyBorder="1" applyAlignment="1">
      <alignment horizontal="left" vertical="center" wrapText="1"/>
    </xf>
    <xf numFmtId="0" fontId="2" fillId="5" borderId="14" xfId="1" applyFont="1" applyFill="1" applyBorder="1" applyAlignment="1">
      <alignment horizontal="left" vertical="center" wrapText="1"/>
    </xf>
    <xf numFmtId="0" fontId="2" fillId="0" borderId="0" xfId="1" applyFont="1" applyAlignment="1">
      <alignment horizontal="left" vertical="center" wrapText="1"/>
    </xf>
    <xf numFmtId="0" fontId="2" fillId="20" borderId="11" xfId="1" applyFont="1" applyFill="1" applyBorder="1" applyAlignment="1">
      <alignment horizontal="left" vertical="center" wrapText="1"/>
    </xf>
    <xf numFmtId="0" fontId="2" fillId="0" borderId="3" xfId="1" applyFont="1" applyBorder="1" applyAlignment="1">
      <alignment horizontal="left" vertical="center" wrapText="1"/>
    </xf>
    <xf numFmtId="0" fontId="2" fillId="5" borderId="31" xfId="1" applyFont="1" applyFill="1" applyBorder="1" applyAlignment="1">
      <alignment horizontal="left" vertical="center" wrapText="1"/>
    </xf>
    <xf numFmtId="0" fontId="2" fillId="5" borderId="32" xfId="1" applyFont="1" applyFill="1" applyBorder="1" applyAlignment="1">
      <alignment horizontal="left" vertical="center" wrapText="1"/>
    </xf>
    <xf numFmtId="0" fontId="3" fillId="13" borderId="19" xfId="1" applyFont="1" applyFill="1" applyBorder="1" applyAlignment="1">
      <alignment vertical="top" wrapText="1"/>
    </xf>
    <xf numFmtId="0" fontId="3" fillId="13" borderId="1" xfId="1" applyFont="1" applyFill="1" applyBorder="1" applyAlignment="1">
      <alignment vertical="top" wrapText="1"/>
    </xf>
    <xf numFmtId="0" fontId="3" fillId="13" borderId="33" xfId="1" applyFont="1" applyFill="1" applyBorder="1" applyAlignment="1">
      <alignment vertical="top" wrapText="1"/>
    </xf>
    <xf numFmtId="0" fontId="2" fillId="0" borderId="16" xfId="1" applyFont="1" applyBorder="1" applyAlignment="1">
      <alignment horizontal="left" vertical="center" wrapText="1"/>
    </xf>
    <xf numFmtId="0" fontId="2" fillId="0" borderId="20" xfId="1" applyFont="1" applyBorder="1" applyAlignment="1">
      <alignment horizontal="left" vertical="center" wrapText="1"/>
    </xf>
    <xf numFmtId="0" fontId="2" fillId="2" borderId="11" xfId="1" applyFont="1" applyFill="1" applyBorder="1" applyAlignment="1">
      <alignment vertical="top" wrapText="1"/>
    </xf>
    <xf numFmtId="0" fontId="2" fillId="0" borderId="11" xfId="1" applyFont="1" applyBorder="1" applyAlignment="1">
      <alignment vertical="top"/>
    </xf>
    <xf numFmtId="0" fontId="2" fillId="15" borderId="17" xfId="1" applyFont="1" applyFill="1" applyBorder="1" applyAlignment="1">
      <alignment horizontal="left" vertical="center" wrapText="1"/>
    </xf>
    <xf numFmtId="0" fontId="2" fillId="15" borderId="18" xfId="1" applyFont="1" applyFill="1" applyBorder="1" applyAlignment="1">
      <alignment horizontal="left" vertical="center" wrapText="1"/>
    </xf>
    <xf numFmtId="0" fontId="2" fillId="29" borderId="16" xfId="1" applyFont="1" applyFill="1" applyBorder="1" applyAlignment="1">
      <alignment vertical="top" wrapText="1"/>
    </xf>
    <xf numFmtId="0" fontId="2" fillId="26" borderId="0" xfId="1" applyFont="1" applyFill="1" applyAlignment="1">
      <alignment vertical="top"/>
    </xf>
    <xf numFmtId="0" fontId="7" fillId="2" borderId="11" xfId="1" applyFont="1" applyFill="1" applyBorder="1" applyAlignment="1">
      <alignment horizontal="left" vertical="top" wrapText="1"/>
    </xf>
    <xf numFmtId="0" fontId="2" fillId="17" borderId="11" xfId="1" applyFont="1" applyFill="1" applyBorder="1" applyAlignment="1">
      <alignment horizontal="center" vertical="center" wrapText="1"/>
    </xf>
    <xf numFmtId="0" fontId="2" fillId="3" borderId="11" xfId="1" applyFont="1" applyFill="1" applyBorder="1" applyAlignment="1">
      <alignment vertical="top" wrapText="1"/>
    </xf>
    <xf numFmtId="0" fontId="2" fillId="4" borderId="11" xfId="1" applyFont="1" applyFill="1" applyBorder="1" applyAlignment="1">
      <alignment vertical="top"/>
    </xf>
    <xf numFmtId="0" fontId="3" fillId="3" borderId="19" xfId="1" applyFont="1" applyFill="1" applyBorder="1" applyAlignment="1">
      <alignment vertical="top" wrapText="1"/>
    </xf>
    <xf numFmtId="0" fontId="2" fillId="4" borderId="1" xfId="1" applyFont="1" applyFill="1" applyBorder="1" applyAlignment="1">
      <alignment vertical="top"/>
    </xf>
    <xf numFmtId="0" fontId="2" fillId="4" borderId="15" xfId="1" applyFont="1" applyFill="1" applyBorder="1" applyAlignment="1">
      <alignment vertical="top"/>
    </xf>
    <xf numFmtId="0" fontId="2" fillId="10" borderId="16" xfId="1" applyFont="1" applyFill="1" applyBorder="1" applyAlignment="1">
      <alignment horizontal="left" vertical="center" wrapText="1"/>
    </xf>
    <xf numFmtId="0" fontId="2" fillId="11" borderId="20" xfId="1" applyFont="1" applyFill="1" applyBorder="1" applyAlignment="1">
      <alignment horizontal="left" vertical="center" wrapText="1"/>
    </xf>
    <xf numFmtId="0" fontId="2" fillId="12" borderId="2" xfId="1" applyFont="1" applyFill="1" applyBorder="1" applyAlignment="1">
      <alignment horizontal="left" vertical="center" wrapText="1"/>
    </xf>
    <xf numFmtId="0" fontId="2" fillId="11" borderId="4" xfId="1" applyFont="1" applyFill="1" applyBorder="1" applyAlignment="1">
      <alignment horizontal="left" vertical="center" wrapText="1"/>
    </xf>
    <xf numFmtId="0" fontId="3" fillId="2" borderId="11" xfId="1" applyFont="1" applyFill="1" applyBorder="1" applyAlignment="1">
      <alignment vertical="top" wrapText="1"/>
    </xf>
    <xf numFmtId="0" fontId="2" fillId="6" borderId="11" xfId="1" applyFont="1" applyFill="1" applyBorder="1" applyAlignment="1">
      <alignment horizontal="center" vertical="top"/>
    </xf>
    <xf numFmtId="0" fontId="3" fillId="2" borderId="6" xfId="1" applyFont="1" applyFill="1" applyBorder="1" applyAlignment="1">
      <alignment horizontal="left" vertical="top" wrapText="1"/>
    </xf>
    <xf numFmtId="0" fontId="3" fillId="2" borderId="7" xfId="1" applyFont="1" applyFill="1" applyBorder="1" applyAlignment="1">
      <alignment horizontal="left" vertical="top" wrapText="1"/>
    </xf>
    <xf numFmtId="0" fontId="3" fillId="2" borderId="8" xfId="1" applyFont="1" applyFill="1" applyBorder="1" applyAlignment="1">
      <alignment horizontal="left" vertical="top" wrapText="1"/>
    </xf>
    <xf numFmtId="0" fontId="2" fillId="0" borderId="14" xfId="1" applyFont="1" applyFill="1" applyBorder="1" applyAlignment="1">
      <alignment horizontal="left" vertical="center" wrapText="1"/>
    </xf>
    <xf numFmtId="0" fontId="2" fillId="0" borderId="0" xfId="1" applyFont="1" applyFill="1" applyAlignment="1">
      <alignment horizontal="left" vertical="center" wrapText="1"/>
    </xf>
    <xf numFmtId="0" fontId="2" fillId="0" borderId="17" xfId="1" applyFont="1" applyFill="1" applyBorder="1" applyAlignment="1">
      <alignment horizontal="left" vertical="center" wrapText="1"/>
    </xf>
    <xf numFmtId="0" fontId="2" fillId="0" borderId="18" xfId="1" applyFont="1" applyFill="1" applyBorder="1" applyAlignment="1">
      <alignment horizontal="left" vertical="center" wrapText="1"/>
    </xf>
    <xf numFmtId="0" fontId="2" fillId="0" borderId="26" xfId="1" applyFont="1" applyFill="1" applyBorder="1" applyAlignment="1">
      <alignment horizontal="left" vertical="center" wrapText="1"/>
    </xf>
    <xf numFmtId="0" fontId="3" fillId="23" borderId="11" xfId="1" applyFont="1" applyFill="1" applyBorder="1" applyAlignment="1">
      <alignment horizontal="left" vertical="center" wrapText="1"/>
    </xf>
    <xf numFmtId="0" fontId="2" fillId="23" borderId="11" xfId="1" applyFont="1" applyFill="1" applyBorder="1" applyAlignment="1">
      <alignment horizontal="left" vertical="center" wrapText="1"/>
    </xf>
    <xf numFmtId="0" fontId="2" fillId="25" borderId="2" xfId="1" applyFont="1" applyFill="1" applyBorder="1" applyAlignment="1">
      <alignment vertical="top" wrapText="1"/>
    </xf>
    <xf numFmtId="0" fontId="2" fillId="11" borderId="3" xfId="1" applyFont="1" applyFill="1" applyBorder="1"/>
    <xf numFmtId="0" fontId="2" fillId="11" borderId="4" xfId="1" applyFont="1" applyFill="1" applyBorder="1"/>
    <xf numFmtId="0" fontId="6" fillId="0" borderId="0" xfId="1" applyFont="1" applyAlignment="1">
      <alignment horizontal="left" vertical="top" wrapText="1"/>
    </xf>
    <xf numFmtId="0" fontId="2" fillId="0" borderId="0" xfId="1" applyFont="1"/>
    <xf numFmtId="0" fontId="3" fillId="0" borderId="2" xfId="1" applyFont="1" applyBorder="1" applyAlignment="1">
      <alignment vertical="top" wrapText="1"/>
    </xf>
    <xf numFmtId="0" fontId="2" fillId="0" borderId="3" xfId="1" applyFont="1" applyBorder="1"/>
    <xf numFmtId="0" fontId="2" fillId="0" borderId="4" xfId="1" applyFont="1" applyBorder="1"/>
    <xf numFmtId="0" fontId="2" fillId="26" borderId="2" xfId="1" applyFont="1" applyFill="1" applyBorder="1" applyAlignment="1">
      <alignment vertical="top" wrapText="1"/>
    </xf>
    <xf numFmtId="0" fontId="2" fillId="26" borderId="3" xfId="1" applyFont="1" applyFill="1" applyBorder="1"/>
    <xf numFmtId="0" fontId="2" fillId="26" borderId="4" xfId="1" applyFont="1" applyFill="1" applyBorder="1"/>
    <xf numFmtId="0" fontId="7" fillId="26" borderId="2" xfId="1" applyFont="1" applyFill="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00CC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86"/>
  <sheetViews>
    <sheetView tabSelected="1" zoomScale="80" zoomScaleNormal="80" workbookViewId="0">
      <selection activeCell="F92" sqref="F92"/>
    </sheetView>
  </sheetViews>
  <sheetFormatPr defaultColWidth="9.140625" defaultRowHeight="15.75"/>
  <cols>
    <col min="1" max="1" width="11.140625" style="1" customWidth="1"/>
    <col min="2" max="2" width="9.140625" style="1"/>
    <col min="3" max="3" width="31.5703125" style="1" customWidth="1"/>
    <col min="4" max="4" width="44.28515625" style="1" customWidth="1"/>
    <col min="5" max="6" width="14" style="1" customWidth="1"/>
    <col min="7" max="7" width="11.140625" style="2" customWidth="1"/>
    <col min="8" max="16" width="9.140625" style="1"/>
    <col min="17" max="17" width="16.7109375" style="330" bestFit="1" customWidth="1"/>
    <col min="18" max="16384" width="9.140625" style="1"/>
  </cols>
  <sheetData>
    <row r="1" spans="1:48">
      <c r="A1" s="3"/>
      <c r="B1" s="4"/>
      <c r="C1" s="4"/>
      <c r="D1" s="3"/>
      <c r="G1" s="5"/>
      <c r="H1" s="6"/>
      <c r="I1" s="6"/>
      <c r="J1" s="6"/>
      <c r="K1" s="6"/>
      <c r="L1" s="6"/>
      <c r="M1" s="6"/>
      <c r="N1" s="6"/>
      <c r="O1" s="6"/>
      <c r="P1" s="6"/>
      <c r="Q1" s="326"/>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row>
    <row r="2" spans="1:48">
      <c r="A2" s="3"/>
      <c r="B2" s="4"/>
      <c r="C2" s="4"/>
      <c r="D2" s="3"/>
      <c r="G2" s="5"/>
      <c r="H2" s="6"/>
      <c r="I2" s="6"/>
      <c r="J2" s="6"/>
      <c r="K2" s="6"/>
      <c r="L2" s="6"/>
      <c r="M2" s="6"/>
      <c r="N2" s="6"/>
      <c r="O2" s="6"/>
      <c r="P2" s="6"/>
      <c r="Q2" s="326"/>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row>
    <row r="3" spans="1:48">
      <c r="A3" s="438"/>
      <c r="B3" s="439"/>
      <c r="C3" s="142" t="s">
        <v>0</v>
      </c>
      <c r="D3" s="142"/>
      <c r="E3" s="140"/>
      <c r="F3" s="140"/>
      <c r="G3" s="143"/>
      <c r="H3" s="144"/>
      <c r="I3" s="144"/>
      <c r="J3" s="144"/>
      <c r="K3" s="144"/>
      <c r="L3" s="144"/>
      <c r="M3" s="144"/>
      <c r="N3" s="144"/>
      <c r="O3" s="144"/>
      <c r="P3" s="144"/>
      <c r="Q3" s="326"/>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row>
    <row r="4" spans="1:48">
      <c r="A4" s="438"/>
      <c r="B4" s="439"/>
      <c r="C4" s="142" t="s">
        <v>1</v>
      </c>
      <c r="D4" s="139"/>
      <c r="E4" s="140"/>
      <c r="F4" s="140"/>
      <c r="G4" s="145"/>
      <c r="H4" s="144"/>
      <c r="I4" s="144"/>
      <c r="J4" s="144"/>
      <c r="K4" s="144"/>
      <c r="L4" s="144"/>
      <c r="M4" s="144"/>
      <c r="N4" s="144"/>
      <c r="O4" s="144"/>
      <c r="P4" s="144"/>
      <c r="Q4" s="326"/>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row>
    <row r="5" spans="1:48" ht="30" customHeight="1">
      <c r="A5" s="146"/>
      <c r="B5" s="147"/>
      <c r="C5" s="142" t="s">
        <v>2</v>
      </c>
      <c r="D5" s="139"/>
      <c r="E5" s="140"/>
      <c r="F5" s="140"/>
      <c r="G5" s="143"/>
      <c r="H5" s="144"/>
      <c r="I5" s="148">
        <f t="shared" ref="I5:P5" si="0">SUM(I7)</f>
        <v>20</v>
      </c>
      <c r="J5" s="148">
        <f t="shared" si="0"/>
        <v>20</v>
      </c>
      <c r="K5" s="148">
        <f t="shared" si="0"/>
        <v>20</v>
      </c>
      <c r="L5" s="148">
        <f t="shared" si="0"/>
        <v>20</v>
      </c>
      <c r="M5" s="148">
        <f t="shared" si="0"/>
        <v>20</v>
      </c>
      <c r="N5" s="148">
        <f t="shared" si="0"/>
        <v>20</v>
      </c>
      <c r="O5" s="148">
        <f t="shared" si="0"/>
        <v>20</v>
      </c>
      <c r="P5" s="148">
        <f t="shared" si="0"/>
        <v>20</v>
      </c>
      <c r="Q5" s="326"/>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row>
    <row r="6" spans="1:48">
      <c r="A6" s="440" t="s">
        <v>3</v>
      </c>
      <c r="B6" s="441"/>
      <c r="C6" s="442"/>
      <c r="D6" s="149" t="s">
        <v>4</v>
      </c>
      <c r="E6" s="150" t="s">
        <v>5</v>
      </c>
      <c r="F6" s="150" t="s">
        <v>198</v>
      </c>
      <c r="G6" s="151" t="s">
        <v>6</v>
      </c>
      <c r="H6" s="152" t="s">
        <v>7</v>
      </c>
      <c r="I6" s="152" t="s">
        <v>8</v>
      </c>
      <c r="J6" s="152" t="s">
        <v>9</v>
      </c>
      <c r="K6" s="152" t="s">
        <v>10</v>
      </c>
      <c r="L6" s="152" t="s">
        <v>11</v>
      </c>
      <c r="M6" s="152" t="s">
        <v>12</v>
      </c>
      <c r="N6" s="152" t="s">
        <v>13</v>
      </c>
      <c r="O6" s="152" t="s">
        <v>14</v>
      </c>
      <c r="P6" s="325" t="s">
        <v>15</v>
      </c>
      <c r="Q6" s="331" t="s">
        <v>224</v>
      </c>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row>
    <row r="7" spans="1:48">
      <c r="A7" s="443" t="s">
        <v>16</v>
      </c>
      <c r="B7" s="444"/>
      <c r="C7" s="445"/>
      <c r="D7" s="153"/>
      <c r="E7" s="154"/>
      <c r="F7" s="155">
        <f>G7*1.5</f>
        <v>240</v>
      </c>
      <c r="G7" s="117">
        <f>I7+J7+K7+L7+M7+N7+O7+P7</f>
        <v>160</v>
      </c>
      <c r="H7" s="156"/>
      <c r="I7" s="156">
        <f t="shared" ref="I7:P7" si="1">SUM(I9,I23,I43,I49,I78,I82)</f>
        <v>20</v>
      </c>
      <c r="J7" s="156">
        <f t="shared" si="1"/>
        <v>20</v>
      </c>
      <c r="K7" s="156">
        <f t="shared" si="1"/>
        <v>20</v>
      </c>
      <c r="L7" s="156">
        <f t="shared" si="1"/>
        <v>20</v>
      </c>
      <c r="M7" s="156">
        <f t="shared" si="1"/>
        <v>20</v>
      </c>
      <c r="N7" s="156">
        <f t="shared" si="1"/>
        <v>20</v>
      </c>
      <c r="O7" s="156">
        <f t="shared" si="1"/>
        <v>20</v>
      </c>
      <c r="P7" s="287">
        <f t="shared" si="1"/>
        <v>20</v>
      </c>
      <c r="Q7" s="332"/>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row>
    <row r="8" spans="1:48">
      <c r="A8" s="446" t="s">
        <v>17</v>
      </c>
      <c r="B8" s="444"/>
      <c r="C8" s="445"/>
      <c r="D8" s="153"/>
      <c r="E8" s="154"/>
      <c r="F8" s="157">
        <f t="shared" ref="F8:F70" si="2">G8*1.5</f>
        <v>102</v>
      </c>
      <c r="G8" s="116">
        <f t="shared" ref="G8:G15" si="3">SUM(I8:P8)</f>
        <v>68</v>
      </c>
      <c r="H8" s="156"/>
      <c r="I8" s="156">
        <f t="shared" ref="I8:P8" si="4">I9+I23+I43</f>
        <v>16</v>
      </c>
      <c r="J8" s="156">
        <f t="shared" si="4"/>
        <v>12</v>
      </c>
      <c r="K8" s="156">
        <f t="shared" si="4"/>
        <v>10</v>
      </c>
      <c r="L8" s="156">
        <f t="shared" si="4"/>
        <v>10</v>
      </c>
      <c r="M8" s="156">
        <f t="shared" si="4"/>
        <v>0</v>
      </c>
      <c r="N8" s="156">
        <f t="shared" si="4"/>
        <v>4</v>
      </c>
      <c r="O8" s="156">
        <f t="shared" si="4"/>
        <v>8</v>
      </c>
      <c r="P8" s="287">
        <f t="shared" si="4"/>
        <v>8</v>
      </c>
      <c r="Q8" s="332"/>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row>
    <row r="9" spans="1:48">
      <c r="A9" s="435" t="s">
        <v>18</v>
      </c>
      <c r="B9" s="436"/>
      <c r="C9" s="437"/>
      <c r="D9" s="158"/>
      <c r="E9" s="159"/>
      <c r="F9" s="160">
        <f t="shared" si="2"/>
        <v>30</v>
      </c>
      <c r="G9" s="115">
        <f t="shared" si="3"/>
        <v>20</v>
      </c>
      <c r="H9" s="161"/>
      <c r="I9" s="162">
        <f t="shared" ref="I9:P9" si="5">I10+I17+I22</f>
        <v>6</v>
      </c>
      <c r="J9" s="162">
        <f t="shared" si="5"/>
        <v>6</v>
      </c>
      <c r="K9" s="162">
        <f t="shared" si="5"/>
        <v>4</v>
      </c>
      <c r="L9" s="162">
        <f t="shared" si="5"/>
        <v>2</v>
      </c>
      <c r="M9" s="162">
        <f t="shared" si="5"/>
        <v>0</v>
      </c>
      <c r="N9" s="162">
        <f t="shared" si="5"/>
        <v>0</v>
      </c>
      <c r="O9" s="162">
        <f t="shared" si="5"/>
        <v>2</v>
      </c>
      <c r="P9" s="288">
        <f t="shared" si="5"/>
        <v>0</v>
      </c>
      <c r="Q9" s="333"/>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row>
    <row r="10" spans="1:48" ht="32.25" customHeight="1">
      <c r="A10" s="425" t="s">
        <v>19</v>
      </c>
      <c r="B10" s="426"/>
      <c r="C10" s="427"/>
      <c r="D10" s="163"/>
      <c r="E10" s="164"/>
      <c r="F10" s="165">
        <f t="shared" si="2"/>
        <v>18</v>
      </c>
      <c r="G10" s="118">
        <f t="shared" si="3"/>
        <v>12</v>
      </c>
      <c r="H10" s="166"/>
      <c r="I10" s="167">
        <f t="shared" ref="I10:P10" si="6">SUM(I11:I16)</f>
        <v>4</v>
      </c>
      <c r="J10" s="167">
        <f t="shared" si="6"/>
        <v>4</v>
      </c>
      <c r="K10" s="167">
        <f t="shared" si="6"/>
        <v>4</v>
      </c>
      <c r="L10" s="167">
        <f t="shared" si="6"/>
        <v>0</v>
      </c>
      <c r="M10" s="167">
        <f t="shared" si="6"/>
        <v>0</v>
      </c>
      <c r="N10" s="167">
        <f t="shared" si="6"/>
        <v>0</v>
      </c>
      <c r="O10" s="167">
        <f t="shared" si="6"/>
        <v>0</v>
      </c>
      <c r="P10" s="289">
        <f t="shared" si="6"/>
        <v>0</v>
      </c>
      <c r="Q10" s="334"/>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row>
    <row r="11" spans="1:48" ht="37.5" customHeight="1">
      <c r="A11" s="136" t="s">
        <v>154</v>
      </c>
      <c r="B11" s="387" t="s">
        <v>155</v>
      </c>
      <c r="C11" s="387"/>
      <c r="D11" s="136" t="s">
        <v>20</v>
      </c>
      <c r="E11" s="8" t="s">
        <v>100</v>
      </c>
      <c r="F11" s="168">
        <f t="shared" si="2"/>
        <v>3</v>
      </c>
      <c r="G11" s="118">
        <f t="shared" si="3"/>
        <v>2</v>
      </c>
      <c r="H11" s="9" t="s">
        <v>21</v>
      </c>
      <c r="I11" s="10"/>
      <c r="J11" s="12"/>
      <c r="K11" s="79">
        <v>2</v>
      </c>
      <c r="L11" s="79"/>
      <c r="M11" s="79"/>
      <c r="N11" s="15"/>
      <c r="O11" s="15"/>
      <c r="P11" s="81"/>
      <c r="Q11" s="327">
        <v>32</v>
      </c>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row>
    <row r="12" spans="1:48">
      <c r="A12" s="136" t="s">
        <v>22</v>
      </c>
      <c r="B12" s="375" t="s">
        <v>23</v>
      </c>
      <c r="C12" s="375"/>
      <c r="D12" s="136" t="s">
        <v>24</v>
      </c>
      <c r="E12" s="8" t="s">
        <v>100</v>
      </c>
      <c r="F12" s="168">
        <f t="shared" si="2"/>
        <v>3</v>
      </c>
      <c r="G12" s="118">
        <f t="shared" si="3"/>
        <v>2</v>
      </c>
      <c r="H12" s="11" t="s">
        <v>21</v>
      </c>
      <c r="I12" s="12"/>
      <c r="J12" s="80"/>
      <c r="K12" s="15">
        <v>2</v>
      </c>
      <c r="L12" s="15"/>
      <c r="M12" s="15"/>
      <c r="N12" s="15"/>
      <c r="O12" s="15"/>
      <c r="P12" s="81"/>
      <c r="Q12" s="327">
        <v>32</v>
      </c>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row>
    <row r="13" spans="1:48">
      <c r="A13" s="96" t="s">
        <v>25</v>
      </c>
      <c r="B13" s="428" t="s">
        <v>26</v>
      </c>
      <c r="C13" s="429"/>
      <c r="D13" s="130" t="s">
        <v>24</v>
      </c>
      <c r="E13" s="8" t="s">
        <v>100</v>
      </c>
      <c r="F13" s="168">
        <f t="shared" si="2"/>
        <v>3</v>
      </c>
      <c r="G13" s="118">
        <f t="shared" si="3"/>
        <v>2</v>
      </c>
      <c r="H13" s="98" t="s">
        <v>27</v>
      </c>
      <c r="I13" s="99">
        <v>2</v>
      </c>
      <c r="J13" s="99"/>
      <c r="K13" s="99"/>
      <c r="L13" s="81"/>
      <c r="M13" s="169"/>
      <c r="N13" s="170"/>
      <c r="O13" s="15"/>
      <c r="P13" s="81"/>
      <c r="Q13" s="327">
        <v>32</v>
      </c>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row>
    <row r="14" spans="1:48" ht="30">
      <c r="A14" s="131" t="s">
        <v>28</v>
      </c>
      <c r="B14" s="378" t="s">
        <v>29</v>
      </c>
      <c r="C14" s="378"/>
      <c r="D14" s="130" t="s">
        <v>30</v>
      </c>
      <c r="E14" s="8" t="s">
        <v>100</v>
      </c>
      <c r="F14" s="168">
        <f t="shared" si="2"/>
        <v>3</v>
      </c>
      <c r="G14" s="118">
        <f t="shared" si="3"/>
        <v>2</v>
      </c>
      <c r="H14" s="98" t="s">
        <v>31</v>
      </c>
      <c r="I14" s="99"/>
      <c r="J14" s="99">
        <v>2</v>
      </c>
      <c r="K14" s="99"/>
      <c r="L14" s="81"/>
      <c r="M14" s="169"/>
      <c r="N14" s="170"/>
      <c r="O14" s="15"/>
      <c r="P14" s="81"/>
      <c r="Q14" s="327">
        <v>32</v>
      </c>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row>
    <row r="15" spans="1:48" ht="30">
      <c r="A15" s="250" t="s">
        <v>162</v>
      </c>
      <c r="B15" s="430" t="s">
        <v>32</v>
      </c>
      <c r="C15" s="431"/>
      <c r="D15" s="130" t="s">
        <v>33</v>
      </c>
      <c r="E15" s="8" t="s">
        <v>100</v>
      </c>
      <c r="F15" s="168">
        <f t="shared" si="2"/>
        <v>3</v>
      </c>
      <c r="G15" s="118">
        <f t="shared" si="3"/>
        <v>2</v>
      </c>
      <c r="H15" s="98" t="s">
        <v>56</v>
      </c>
      <c r="I15" s="99"/>
      <c r="J15" s="99">
        <v>2</v>
      </c>
      <c r="K15" s="99"/>
      <c r="L15" s="82"/>
      <c r="M15" s="171"/>
      <c r="N15" s="80"/>
      <c r="O15" s="12"/>
      <c r="P15" s="82"/>
      <c r="Q15" s="327">
        <v>32</v>
      </c>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row>
    <row r="16" spans="1:48">
      <c r="A16" s="131" t="s">
        <v>163</v>
      </c>
      <c r="B16" s="430" t="s">
        <v>34</v>
      </c>
      <c r="C16" s="431"/>
      <c r="D16" s="347" t="s">
        <v>35</v>
      </c>
      <c r="E16" s="8" t="s">
        <v>100</v>
      </c>
      <c r="F16" s="262">
        <f t="shared" si="2"/>
        <v>3</v>
      </c>
      <c r="G16" s="118">
        <v>2</v>
      </c>
      <c r="H16" s="101" t="s">
        <v>36</v>
      </c>
      <c r="I16" s="99">
        <v>2</v>
      </c>
      <c r="J16" s="102"/>
      <c r="K16" s="102"/>
      <c r="L16" s="83"/>
      <c r="M16" s="83"/>
      <c r="N16" s="83"/>
      <c r="O16" s="83"/>
      <c r="P16" s="290"/>
      <c r="Q16" s="327">
        <v>32</v>
      </c>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row>
    <row r="17" spans="1:48" ht="36" customHeight="1">
      <c r="A17" s="423" t="s">
        <v>210</v>
      </c>
      <c r="B17" s="407"/>
      <c r="C17" s="407"/>
      <c r="D17" s="172"/>
      <c r="E17" s="350"/>
      <c r="F17" s="280">
        <f t="shared" si="2"/>
        <v>9</v>
      </c>
      <c r="G17" s="123">
        <f t="shared" ref="G17:G24" si="7">SUM(I17:P17)</f>
        <v>6</v>
      </c>
      <c r="H17" s="174"/>
      <c r="I17" s="175">
        <v>0</v>
      </c>
      <c r="J17" s="175">
        <f t="shared" ref="J17:P17" si="8">SUM(J18:J20)</f>
        <v>2</v>
      </c>
      <c r="K17" s="175">
        <f t="shared" si="8"/>
        <v>0</v>
      </c>
      <c r="L17" s="175">
        <f t="shared" si="8"/>
        <v>2</v>
      </c>
      <c r="M17" s="175">
        <f t="shared" si="8"/>
        <v>0</v>
      </c>
      <c r="N17" s="175">
        <f t="shared" si="8"/>
        <v>0</v>
      </c>
      <c r="O17" s="175">
        <f t="shared" si="8"/>
        <v>2</v>
      </c>
      <c r="P17" s="291">
        <f t="shared" si="8"/>
        <v>0</v>
      </c>
      <c r="Q17" s="334"/>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row>
    <row r="18" spans="1:48" ht="44.25" customHeight="1">
      <c r="A18" s="130" t="s">
        <v>37</v>
      </c>
      <c r="B18" s="378" t="s">
        <v>156</v>
      </c>
      <c r="C18" s="378"/>
      <c r="D18" s="349" t="s">
        <v>38</v>
      </c>
      <c r="E18" s="100" t="s">
        <v>100</v>
      </c>
      <c r="F18" s="265">
        <f t="shared" si="2"/>
        <v>3</v>
      </c>
      <c r="G18" s="118">
        <f t="shared" si="7"/>
        <v>2</v>
      </c>
      <c r="H18" s="276" t="s">
        <v>56</v>
      </c>
      <c r="I18" s="176"/>
      <c r="J18" s="18">
        <v>2</v>
      </c>
      <c r="K18" s="103"/>
      <c r="L18" s="103"/>
      <c r="M18" s="18"/>
      <c r="N18" s="176"/>
      <c r="O18" s="18"/>
      <c r="P18" s="292"/>
      <c r="Q18" s="327">
        <v>32</v>
      </c>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row>
    <row r="19" spans="1:48" ht="33" customHeight="1">
      <c r="A19" s="130" t="s">
        <v>40</v>
      </c>
      <c r="B19" s="378" t="s">
        <v>157</v>
      </c>
      <c r="C19" s="378"/>
      <c r="D19" s="130" t="s">
        <v>41</v>
      </c>
      <c r="E19" s="97" t="s">
        <v>100</v>
      </c>
      <c r="F19" s="168">
        <f t="shared" si="2"/>
        <v>3</v>
      </c>
      <c r="G19" s="118">
        <f t="shared" si="7"/>
        <v>2</v>
      </c>
      <c r="H19" s="98" t="s">
        <v>42</v>
      </c>
      <c r="I19" s="104"/>
      <c r="J19" s="104"/>
      <c r="K19" s="104"/>
      <c r="L19" s="104"/>
      <c r="M19" s="20"/>
      <c r="N19" s="20"/>
      <c r="O19" s="20">
        <v>2</v>
      </c>
      <c r="P19" s="293"/>
      <c r="Q19" s="327">
        <v>32</v>
      </c>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row>
    <row r="20" spans="1:48" ht="30.75" customHeight="1">
      <c r="A20" s="63" t="s">
        <v>43</v>
      </c>
      <c r="B20" s="432" t="s">
        <v>158</v>
      </c>
      <c r="C20" s="432"/>
      <c r="D20" s="63" t="s">
        <v>44</v>
      </c>
      <c r="E20" s="97" t="s">
        <v>100</v>
      </c>
      <c r="F20" s="262">
        <f t="shared" si="2"/>
        <v>3</v>
      </c>
      <c r="G20" s="121">
        <f t="shared" si="7"/>
        <v>2</v>
      </c>
      <c r="H20" s="277" t="s">
        <v>39</v>
      </c>
      <c r="I20" s="278"/>
      <c r="J20" s="278"/>
      <c r="K20" s="278"/>
      <c r="L20" s="278">
        <v>2</v>
      </c>
      <c r="M20" s="279"/>
      <c r="N20" s="279"/>
      <c r="O20" s="279"/>
      <c r="P20" s="294"/>
      <c r="Q20" s="327">
        <v>32</v>
      </c>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row>
    <row r="21" spans="1:48" ht="30.75" customHeight="1">
      <c r="A21" s="433" t="s">
        <v>223</v>
      </c>
      <c r="B21" s="434"/>
      <c r="C21" s="434"/>
      <c r="D21" s="282"/>
      <c r="E21" s="283"/>
      <c r="F21" s="280"/>
      <c r="G21" s="114"/>
      <c r="H21" s="281"/>
      <c r="I21" s="284">
        <f t="shared" ref="I21:P21" si="9">SUM(I22:I22)</f>
        <v>2</v>
      </c>
      <c r="J21" s="284">
        <f t="shared" si="9"/>
        <v>0</v>
      </c>
      <c r="K21" s="284">
        <f t="shared" si="9"/>
        <v>0</v>
      </c>
      <c r="L21" s="284">
        <f t="shared" si="9"/>
        <v>0</v>
      </c>
      <c r="M21" s="284">
        <f t="shared" si="9"/>
        <v>0</v>
      </c>
      <c r="N21" s="284">
        <f t="shared" si="9"/>
        <v>0</v>
      </c>
      <c r="O21" s="284">
        <f t="shared" si="9"/>
        <v>0</v>
      </c>
      <c r="P21" s="295">
        <f t="shared" si="9"/>
        <v>0</v>
      </c>
      <c r="Q21" s="334"/>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row>
    <row r="22" spans="1:48" s="119" customFormat="1" ht="75">
      <c r="A22" s="286" t="s">
        <v>45</v>
      </c>
      <c r="B22" s="424" t="s">
        <v>46</v>
      </c>
      <c r="C22" s="424"/>
      <c r="D22" s="269" t="s">
        <v>225</v>
      </c>
      <c r="E22" s="285" t="s">
        <v>100</v>
      </c>
      <c r="F22" s="267">
        <v>3</v>
      </c>
      <c r="G22" s="114">
        <v>2</v>
      </c>
      <c r="H22" s="111" t="s">
        <v>27</v>
      </c>
      <c r="I22" s="55">
        <v>2</v>
      </c>
      <c r="J22" s="225"/>
      <c r="K22" s="225"/>
      <c r="L22" s="225"/>
      <c r="M22" s="51"/>
      <c r="N22" s="51"/>
      <c r="O22" s="51"/>
      <c r="P22" s="296"/>
      <c r="Q22" s="328">
        <v>32</v>
      </c>
    </row>
    <row r="23" spans="1:48">
      <c r="A23" s="414" t="s">
        <v>47</v>
      </c>
      <c r="B23" s="415"/>
      <c r="C23" s="415"/>
      <c r="D23" s="177"/>
      <c r="E23" s="178"/>
      <c r="F23" s="165">
        <f t="shared" si="2"/>
        <v>54</v>
      </c>
      <c r="G23" s="118">
        <f t="shared" si="7"/>
        <v>36</v>
      </c>
      <c r="H23" s="179"/>
      <c r="I23" s="298">
        <f t="shared" ref="I23:O23" si="10">I24+I34+I41</f>
        <v>10</v>
      </c>
      <c r="J23" s="298">
        <f t="shared" si="10"/>
        <v>6</v>
      </c>
      <c r="K23" s="298">
        <f t="shared" si="10"/>
        <v>6</v>
      </c>
      <c r="L23" s="298">
        <f t="shared" si="10"/>
        <v>8</v>
      </c>
      <c r="M23" s="298">
        <f t="shared" si="10"/>
        <v>0</v>
      </c>
      <c r="N23" s="298">
        <f t="shared" si="10"/>
        <v>4</v>
      </c>
      <c r="O23" s="298">
        <f t="shared" si="10"/>
        <v>2</v>
      </c>
      <c r="P23" s="298">
        <f>P24+P34+P41</f>
        <v>0</v>
      </c>
      <c r="Q23" s="334"/>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row>
    <row r="24" spans="1:48">
      <c r="A24" s="416" t="s">
        <v>48</v>
      </c>
      <c r="B24" s="417"/>
      <c r="C24" s="418"/>
      <c r="D24" s="163"/>
      <c r="E24" s="181"/>
      <c r="F24" s="165">
        <f t="shared" si="2"/>
        <v>30</v>
      </c>
      <c r="G24" s="118">
        <f t="shared" si="7"/>
        <v>20</v>
      </c>
      <c r="H24" s="179"/>
      <c r="I24" s="180">
        <f>SUM(I25:I33)</f>
        <v>10</v>
      </c>
      <c r="J24" s="298">
        <f t="shared" ref="J24:P24" si="11">SUM(J25:J33)</f>
        <v>4</v>
      </c>
      <c r="K24" s="298">
        <f t="shared" si="11"/>
        <v>4</v>
      </c>
      <c r="L24" s="298">
        <f t="shared" si="11"/>
        <v>2</v>
      </c>
      <c r="M24" s="298">
        <f t="shared" si="11"/>
        <v>0</v>
      </c>
      <c r="N24" s="298">
        <f t="shared" si="11"/>
        <v>0</v>
      </c>
      <c r="O24" s="298">
        <f t="shared" si="11"/>
        <v>0</v>
      </c>
      <c r="P24" s="298">
        <f t="shared" si="11"/>
        <v>0</v>
      </c>
      <c r="Q24" s="334"/>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row>
    <row r="25" spans="1:48" ht="42.75">
      <c r="A25" s="251" t="s">
        <v>165</v>
      </c>
      <c r="B25" s="419" t="s">
        <v>49</v>
      </c>
      <c r="C25" s="420"/>
      <c r="D25" s="21"/>
      <c r="E25" s="22" t="s">
        <v>50</v>
      </c>
      <c r="F25" s="182">
        <f t="shared" si="2"/>
        <v>12</v>
      </c>
      <c r="G25" s="120">
        <f>G26+G27</f>
        <v>8</v>
      </c>
      <c r="H25" s="23"/>
      <c r="I25" s="24"/>
      <c r="J25" s="84"/>
      <c r="K25" s="84"/>
      <c r="L25" s="84"/>
      <c r="M25" s="84"/>
      <c r="N25" s="84"/>
      <c r="O25" s="183"/>
      <c r="P25" s="299"/>
      <c r="Q25" s="335"/>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row>
    <row r="26" spans="1:48" ht="30.75" thickBot="1">
      <c r="A26" s="131" t="s">
        <v>51</v>
      </c>
      <c r="B26" s="130"/>
      <c r="C26" s="252" t="s">
        <v>52</v>
      </c>
      <c r="D26" s="105" t="s">
        <v>221</v>
      </c>
      <c r="E26" s="106" t="s">
        <v>53</v>
      </c>
      <c r="F26" s="168">
        <f t="shared" si="2"/>
        <v>6</v>
      </c>
      <c r="G26" s="121">
        <f>SUM(I26:P26)</f>
        <v>4</v>
      </c>
      <c r="H26" s="98" t="s">
        <v>27</v>
      </c>
      <c r="I26" s="103">
        <v>4</v>
      </c>
      <c r="J26" s="103"/>
      <c r="K26" s="41"/>
      <c r="L26" s="41"/>
      <c r="M26" s="41"/>
      <c r="N26" s="184"/>
      <c r="O26" s="185"/>
      <c r="P26" s="300"/>
      <c r="Q26" s="327">
        <v>64</v>
      </c>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row>
    <row r="27" spans="1:48" ht="30.75" thickBot="1">
      <c r="A27" s="253" t="s">
        <v>164</v>
      </c>
      <c r="B27" s="130"/>
      <c r="C27" s="130" t="s">
        <v>54</v>
      </c>
      <c r="D27" s="132" t="s">
        <v>222</v>
      </c>
      <c r="E27" s="107" t="s">
        <v>55</v>
      </c>
      <c r="F27" s="168">
        <f t="shared" si="2"/>
        <v>6</v>
      </c>
      <c r="G27" s="114">
        <f>SUM(I27:P27)</f>
        <v>4</v>
      </c>
      <c r="H27" s="108" t="s">
        <v>56</v>
      </c>
      <c r="I27" s="103"/>
      <c r="J27" s="103">
        <v>4</v>
      </c>
      <c r="K27" s="18"/>
      <c r="L27" s="41"/>
      <c r="M27" s="41"/>
      <c r="N27" s="184"/>
      <c r="O27" s="185"/>
      <c r="P27" s="300"/>
      <c r="Q27" s="327">
        <v>64</v>
      </c>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row>
    <row r="28" spans="1:48" ht="30.75" thickBot="1">
      <c r="A28" s="254" t="s">
        <v>166</v>
      </c>
      <c r="B28" s="382" t="s">
        <v>159</v>
      </c>
      <c r="C28" s="383"/>
      <c r="D28" s="105" t="s">
        <v>217</v>
      </c>
      <c r="E28" s="109" t="s">
        <v>100</v>
      </c>
      <c r="F28" s="168">
        <f t="shared" si="2"/>
        <v>3</v>
      </c>
      <c r="G28" s="114">
        <f>SUM(I28:P28)</f>
        <v>2</v>
      </c>
      <c r="H28" s="108" t="s">
        <v>57</v>
      </c>
      <c r="I28" s="103">
        <v>2</v>
      </c>
      <c r="J28" s="103"/>
      <c r="K28" s="18"/>
      <c r="L28" s="41"/>
      <c r="M28" s="41"/>
      <c r="N28" s="184"/>
      <c r="O28" s="41"/>
      <c r="P28" s="184"/>
      <c r="Q28" s="327">
        <v>32</v>
      </c>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row>
    <row r="29" spans="1:48" ht="30">
      <c r="A29" s="133" t="s">
        <v>58</v>
      </c>
      <c r="B29" s="379" t="s">
        <v>160</v>
      </c>
      <c r="C29" s="381"/>
      <c r="D29" s="105" t="s">
        <v>59</v>
      </c>
      <c r="E29" s="109" t="s">
        <v>100</v>
      </c>
      <c r="F29" s="168">
        <f t="shared" si="2"/>
        <v>3</v>
      </c>
      <c r="G29" s="114">
        <f>SUM(I29:P29)</f>
        <v>2</v>
      </c>
      <c r="H29" s="108" t="s">
        <v>211</v>
      </c>
      <c r="I29" s="103">
        <v>2</v>
      </c>
      <c r="J29" s="103"/>
      <c r="K29" s="18"/>
      <c r="L29" s="18"/>
      <c r="M29" s="18"/>
      <c r="N29" s="184"/>
      <c r="O29" s="41"/>
      <c r="P29" s="184"/>
      <c r="Q29" s="327">
        <v>32</v>
      </c>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row>
    <row r="30" spans="1:48" ht="30">
      <c r="A30" s="133" t="s">
        <v>167</v>
      </c>
      <c r="B30" s="379" t="s">
        <v>161</v>
      </c>
      <c r="C30" s="381"/>
      <c r="D30" s="105" t="s">
        <v>60</v>
      </c>
      <c r="E30" s="109" t="s">
        <v>100</v>
      </c>
      <c r="F30" s="168">
        <f t="shared" si="2"/>
        <v>3</v>
      </c>
      <c r="G30" s="114">
        <f>SUM(I30:P30)</f>
        <v>2</v>
      </c>
      <c r="H30" s="108" t="s">
        <v>27</v>
      </c>
      <c r="I30" s="103">
        <v>2</v>
      </c>
      <c r="J30" s="103"/>
      <c r="K30" s="18"/>
      <c r="L30" s="18"/>
      <c r="M30" s="18"/>
      <c r="N30" s="184"/>
      <c r="O30" s="41"/>
      <c r="P30" s="184"/>
      <c r="Q30" s="327">
        <v>32</v>
      </c>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row>
    <row r="31" spans="1:48" ht="42.75">
      <c r="A31" s="255" t="s">
        <v>171</v>
      </c>
      <c r="B31" s="421" t="s">
        <v>61</v>
      </c>
      <c r="C31" s="422"/>
      <c r="D31" s="186"/>
      <c r="E31" s="187" t="s">
        <v>50</v>
      </c>
      <c r="F31" s="160">
        <f t="shared" si="2"/>
        <v>9</v>
      </c>
      <c r="G31" s="31">
        <f>G32+G33</f>
        <v>6</v>
      </c>
      <c r="H31" s="188"/>
      <c r="I31" s="189"/>
      <c r="J31" s="189"/>
      <c r="K31" s="189"/>
      <c r="L31" s="189"/>
      <c r="M31" s="189"/>
      <c r="N31" s="189"/>
      <c r="O31" s="190"/>
      <c r="P31" s="301"/>
      <c r="Q31" s="335"/>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row>
    <row r="32" spans="1:48" ht="30">
      <c r="A32" s="112" t="s">
        <v>168</v>
      </c>
      <c r="B32" s="191"/>
      <c r="C32" s="32" t="s">
        <v>62</v>
      </c>
      <c r="D32" s="139" t="s">
        <v>63</v>
      </c>
      <c r="E32" s="192" t="s">
        <v>55</v>
      </c>
      <c r="F32" s="168">
        <f t="shared" si="2"/>
        <v>6</v>
      </c>
      <c r="G32" s="28">
        <f t="shared" ref="G32:G43" si="12">SUM(I32:P32)</f>
        <v>4</v>
      </c>
      <c r="H32" s="193" t="s">
        <v>21</v>
      </c>
      <c r="I32" s="18"/>
      <c r="J32" s="18"/>
      <c r="K32" s="18">
        <v>4</v>
      </c>
      <c r="L32" s="18"/>
      <c r="M32" s="18"/>
      <c r="N32" s="41"/>
      <c r="O32" s="41"/>
      <c r="P32" s="184"/>
      <c r="Q32" s="327">
        <v>64</v>
      </c>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row>
    <row r="33" spans="1:48" ht="45">
      <c r="A33" s="127" t="s">
        <v>169</v>
      </c>
      <c r="B33" s="127"/>
      <c r="C33" s="127" t="s">
        <v>64</v>
      </c>
      <c r="D33" s="128" t="s">
        <v>214</v>
      </c>
      <c r="E33" s="33" t="s">
        <v>55</v>
      </c>
      <c r="F33" s="168">
        <f t="shared" si="2"/>
        <v>3</v>
      </c>
      <c r="G33" s="28">
        <f t="shared" si="12"/>
        <v>2</v>
      </c>
      <c r="H33" s="113" t="s">
        <v>65</v>
      </c>
      <c r="I33" s="194"/>
      <c r="J33" s="18"/>
      <c r="K33" s="27"/>
      <c r="L33" s="18">
        <v>2</v>
      </c>
      <c r="M33" s="18"/>
      <c r="N33" s="41"/>
      <c r="O33" s="41"/>
      <c r="P33" s="184"/>
      <c r="Q33" s="327">
        <v>32</v>
      </c>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row>
    <row r="34" spans="1:48">
      <c r="A34" s="423" t="s">
        <v>66</v>
      </c>
      <c r="B34" s="407"/>
      <c r="C34" s="407"/>
      <c r="D34" s="195"/>
      <c r="E34" s="196"/>
      <c r="F34" s="165">
        <f t="shared" si="2"/>
        <v>18</v>
      </c>
      <c r="G34" s="28">
        <f t="shared" si="12"/>
        <v>12</v>
      </c>
      <c r="H34" s="197"/>
      <c r="I34" s="198">
        <f>SUM(I35:I40)</f>
        <v>0</v>
      </c>
      <c r="J34" s="198">
        <f>SUM(J35:J40)</f>
        <v>2</v>
      </c>
      <c r="K34" s="198">
        <f t="shared" ref="K34:P34" si="13">SUM(K35:K40)</f>
        <v>2</v>
      </c>
      <c r="L34" s="198">
        <f t="shared" si="13"/>
        <v>6</v>
      </c>
      <c r="M34" s="198">
        <f t="shared" si="13"/>
        <v>0</v>
      </c>
      <c r="N34" s="198">
        <f t="shared" si="13"/>
        <v>0</v>
      </c>
      <c r="O34" s="198">
        <f t="shared" si="13"/>
        <v>2</v>
      </c>
      <c r="P34" s="198">
        <f t="shared" si="13"/>
        <v>0</v>
      </c>
      <c r="Q34" s="334"/>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row>
    <row r="35" spans="1:48" ht="30">
      <c r="A35" s="16" t="s">
        <v>67</v>
      </c>
      <c r="B35" s="375" t="s">
        <v>68</v>
      </c>
      <c r="C35" s="375"/>
      <c r="D35" s="16" t="s">
        <v>69</v>
      </c>
      <c r="E35" s="35" t="s">
        <v>100</v>
      </c>
      <c r="F35" s="168">
        <f t="shared" si="2"/>
        <v>3</v>
      </c>
      <c r="G35" s="28">
        <f t="shared" si="12"/>
        <v>2</v>
      </c>
      <c r="H35" s="36" t="s">
        <v>70</v>
      </c>
      <c r="I35" s="37"/>
      <c r="J35" s="86"/>
      <c r="K35" s="37">
        <v>2</v>
      </c>
      <c r="L35" s="86"/>
      <c r="M35" s="199"/>
      <c r="N35" s="200"/>
      <c r="O35" s="200"/>
      <c r="P35" s="302"/>
      <c r="Q35" s="327">
        <v>32</v>
      </c>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row>
    <row r="36" spans="1:48">
      <c r="A36" s="38" t="s">
        <v>71</v>
      </c>
      <c r="B36" s="388" t="s">
        <v>72</v>
      </c>
      <c r="C36" s="365"/>
      <c r="D36" s="39" t="s">
        <v>73</v>
      </c>
      <c r="E36" s="35" t="s">
        <v>100</v>
      </c>
      <c r="F36" s="168">
        <f t="shared" si="2"/>
        <v>3</v>
      </c>
      <c r="G36" s="28">
        <f t="shared" si="12"/>
        <v>2</v>
      </c>
      <c r="H36" s="40" t="s">
        <v>39</v>
      </c>
      <c r="I36" s="41"/>
      <c r="J36" s="41"/>
      <c r="K36" s="41"/>
      <c r="L36" s="41">
        <v>2</v>
      </c>
      <c r="M36" s="41"/>
      <c r="N36" s="41"/>
      <c r="O36" s="41"/>
      <c r="P36" s="184"/>
      <c r="Q36" s="327">
        <v>32</v>
      </c>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row>
    <row r="37" spans="1:48">
      <c r="A37" s="125" t="s">
        <v>74</v>
      </c>
      <c r="B37" s="389" t="s">
        <v>75</v>
      </c>
      <c r="C37" s="398"/>
      <c r="D37" s="127" t="s">
        <v>76</v>
      </c>
      <c r="E37" s="35" t="s">
        <v>100</v>
      </c>
      <c r="F37" s="168">
        <f t="shared" si="2"/>
        <v>3</v>
      </c>
      <c r="G37" s="28">
        <f t="shared" si="12"/>
        <v>2</v>
      </c>
      <c r="H37" s="29" t="s">
        <v>39</v>
      </c>
      <c r="I37" s="41"/>
      <c r="J37" s="41"/>
      <c r="K37" s="41"/>
      <c r="L37" s="41">
        <v>2</v>
      </c>
      <c r="M37" s="41"/>
      <c r="N37" s="41"/>
      <c r="O37" s="41"/>
      <c r="P37" s="184"/>
      <c r="Q37" s="327">
        <v>32</v>
      </c>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row>
    <row r="38" spans="1:48" ht="30">
      <c r="A38" s="137" t="s">
        <v>77</v>
      </c>
      <c r="B38" s="374" t="s">
        <v>78</v>
      </c>
      <c r="C38" s="375"/>
      <c r="D38" s="42" t="s">
        <v>79</v>
      </c>
      <c r="E38" s="35" t="s">
        <v>100</v>
      </c>
      <c r="F38" s="168">
        <f t="shared" si="2"/>
        <v>3</v>
      </c>
      <c r="G38" s="28">
        <f t="shared" si="12"/>
        <v>2</v>
      </c>
      <c r="H38" s="43" t="s">
        <v>39</v>
      </c>
      <c r="I38" s="27"/>
      <c r="J38" s="87"/>
      <c r="K38" s="27"/>
      <c r="L38" s="27">
        <v>2</v>
      </c>
      <c r="M38" s="201"/>
      <c r="N38" s="27"/>
      <c r="O38" s="27"/>
      <c r="P38" s="303"/>
      <c r="Q38" s="327">
        <v>32</v>
      </c>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row>
    <row r="39" spans="1:48" ht="30">
      <c r="A39" s="112" t="s">
        <v>80</v>
      </c>
      <c r="B39" s="399" t="s">
        <v>81</v>
      </c>
      <c r="C39" s="400"/>
      <c r="D39" s="32" t="s">
        <v>82</v>
      </c>
      <c r="E39" s="35" t="s">
        <v>100</v>
      </c>
      <c r="F39" s="262">
        <f t="shared" si="2"/>
        <v>3</v>
      </c>
      <c r="G39" s="48">
        <f t="shared" si="12"/>
        <v>2</v>
      </c>
      <c r="H39" s="339" t="s">
        <v>42</v>
      </c>
      <c r="I39" s="185"/>
      <c r="J39" s="185"/>
      <c r="K39" s="185"/>
      <c r="L39" s="185"/>
      <c r="M39" s="185"/>
      <c r="N39" s="185"/>
      <c r="O39" s="185">
        <v>2</v>
      </c>
      <c r="P39" s="300"/>
      <c r="Q39" s="340">
        <v>32</v>
      </c>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row>
    <row r="40" spans="1:48" ht="30">
      <c r="A40" s="338" t="s">
        <v>190</v>
      </c>
      <c r="B40" s="378" t="s">
        <v>140</v>
      </c>
      <c r="C40" s="378"/>
      <c r="D40" s="338" t="s">
        <v>213</v>
      </c>
      <c r="E40" s="35" t="s">
        <v>100</v>
      </c>
      <c r="F40" s="267">
        <v>3</v>
      </c>
      <c r="G40" s="114">
        <v>2</v>
      </c>
      <c r="H40" s="65" t="s">
        <v>56</v>
      </c>
      <c r="I40" s="66"/>
      <c r="J40" s="66">
        <v>2</v>
      </c>
      <c r="K40" s="34"/>
      <c r="L40" s="85"/>
      <c r="M40" s="34"/>
      <c r="N40" s="34"/>
      <c r="O40" s="34"/>
      <c r="P40" s="327"/>
      <c r="Q40" s="327">
        <v>32</v>
      </c>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row>
    <row r="41" spans="1:48" ht="46.5" customHeight="1">
      <c r="A41" s="401" t="s">
        <v>83</v>
      </c>
      <c r="B41" s="402"/>
      <c r="C41" s="403"/>
      <c r="D41" s="341"/>
      <c r="E41" s="173"/>
      <c r="F41" s="342">
        <f t="shared" si="2"/>
        <v>6</v>
      </c>
      <c r="G41" s="343">
        <f t="shared" si="12"/>
        <v>4</v>
      </c>
      <c r="H41" s="344"/>
      <c r="I41" s="345">
        <f t="shared" ref="I41:P41" si="14">SUM(I42:I42)</f>
        <v>0</v>
      </c>
      <c r="J41" s="345">
        <f t="shared" si="14"/>
        <v>0</v>
      </c>
      <c r="K41" s="345">
        <f t="shared" si="14"/>
        <v>0</v>
      </c>
      <c r="L41" s="345">
        <f t="shared" si="14"/>
        <v>0</v>
      </c>
      <c r="M41" s="345">
        <f t="shared" si="14"/>
        <v>0</v>
      </c>
      <c r="N41" s="345">
        <f t="shared" si="14"/>
        <v>4</v>
      </c>
      <c r="O41" s="345">
        <f t="shared" si="14"/>
        <v>0</v>
      </c>
      <c r="P41" s="304">
        <f t="shared" si="14"/>
        <v>0</v>
      </c>
      <c r="Q41" s="346"/>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row>
    <row r="42" spans="1:48" ht="30">
      <c r="A42" s="256" t="s">
        <v>170</v>
      </c>
      <c r="B42" s="404" t="s">
        <v>84</v>
      </c>
      <c r="C42" s="405"/>
      <c r="D42" s="19" t="s">
        <v>195</v>
      </c>
      <c r="E42" s="44" t="s">
        <v>100</v>
      </c>
      <c r="F42" s="168">
        <f t="shared" si="2"/>
        <v>6</v>
      </c>
      <c r="G42" s="7">
        <f t="shared" si="12"/>
        <v>4</v>
      </c>
      <c r="H42" s="14" t="s">
        <v>85</v>
      </c>
      <c r="I42" s="41"/>
      <c r="J42" s="41"/>
      <c r="K42" s="41"/>
      <c r="L42" s="41"/>
      <c r="M42" s="41"/>
      <c r="N42" s="41">
        <v>4</v>
      </c>
      <c r="O42" s="41"/>
      <c r="P42" s="184"/>
      <c r="Q42" s="327">
        <v>64</v>
      </c>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row>
    <row r="43" spans="1:48">
      <c r="A43" s="406" t="s">
        <v>86</v>
      </c>
      <c r="B43" s="407"/>
      <c r="C43" s="407"/>
      <c r="D43" s="202"/>
      <c r="E43" s="203"/>
      <c r="F43" s="165">
        <f t="shared" si="2"/>
        <v>18</v>
      </c>
      <c r="G43" s="28">
        <f t="shared" si="12"/>
        <v>12</v>
      </c>
      <c r="H43" s="204"/>
      <c r="I43" s="205">
        <v>0</v>
      </c>
      <c r="J43" s="205">
        <v>0</v>
      </c>
      <c r="K43" s="205">
        <v>0</v>
      </c>
      <c r="L43" s="205">
        <v>0</v>
      </c>
      <c r="M43" s="205">
        <v>0</v>
      </c>
      <c r="N43" s="205">
        <f>SUM(N45:N47)</f>
        <v>0</v>
      </c>
      <c r="O43" s="205">
        <f>SUM(O45:O47)</f>
        <v>4</v>
      </c>
      <c r="P43" s="305">
        <f>SUM(P45:P47)</f>
        <v>8</v>
      </c>
      <c r="Q43" s="334"/>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row>
    <row r="44" spans="1:48" ht="45">
      <c r="A44" s="257" t="s">
        <v>176</v>
      </c>
      <c r="B44" s="408" t="s">
        <v>87</v>
      </c>
      <c r="C44" s="409"/>
      <c r="D44" s="259"/>
      <c r="E44" s="207" t="s">
        <v>88</v>
      </c>
      <c r="F44" s="160">
        <f t="shared" si="2"/>
        <v>15</v>
      </c>
      <c r="G44" s="208">
        <f>G45+G46</f>
        <v>10</v>
      </c>
      <c r="H44" s="209"/>
      <c r="I44" s="210">
        <f t="shared" ref="I44:P44" si="15">I45+I46</f>
        <v>0</v>
      </c>
      <c r="J44" s="210">
        <f t="shared" si="15"/>
        <v>0</v>
      </c>
      <c r="K44" s="210">
        <f t="shared" si="15"/>
        <v>0</v>
      </c>
      <c r="L44" s="210">
        <f t="shared" si="15"/>
        <v>0</v>
      </c>
      <c r="M44" s="210">
        <f t="shared" si="15"/>
        <v>0</v>
      </c>
      <c r="N44" s="210">
        <f t="shared" si="15"/>
        <v>0</v>
      </c>
      <c r="O44" s="210">
        <f t="shared" si="15"/>
        <v>4</v>
      </c>
      <c r="P44" s="306">
        <f t="shared" si="15"/>
        <v>6</v>
      </c>
      <c r="Q44" s="336"/>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row>
    <row r="45" spans="1:48" ht="255">
      <c r="A45" s="45" t="s">
        <v>89</v>
      </c>
      <c r="B45" s="46"/>
      <c r="C45" s="46" t="s">
        <v>90</v>
      </c>
      <c r="D45" s="47" t="s">
        <v>215</v>
      </c>
      <c r="E45" s="211" t="s">
        <v>91</v>
      </c>
      <c r="F45" s="168">
        <f t="shared" si="2"/>
        <v>6</v>
      </c>
      <c r="G45" s="48">
        <f t="shared" ref="G45:G59" si="16">SUM(I45:P45)</f>
        <v>4</v>
      </c>
      <c r="H45" s="212" t="s">
        <v>42</v>
      </c>
      <c r="I45" s="213"/>
      <c r="J45" s="213"/>
      <c r="K45" s="213"/>
      <c r="L45" s="213"/>
      <c r="M45" s="213"/>
      <c r="N45" s="213"/>
      <c r="O45" s="41">
        <v>4</v>
      </c>
      <c r="P45" s="307"/>
      <c r="Q45" s="327">
        <v>64</v>
      </c>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row>
    <row r="46" spans="1:48" ht="255">
      <c r="A46" s="258" t="s">
        <v>172</v>
      </c>
      <c r="B46" s="136"/>
      <c r="C46" s="136" t="s">
        <v>90</v>
      </c>
      <c r="D46" s="136" t="s">
        <v>215</v>
      </c>
      <c r="E46" s="215" t="s">
        <v>91</v>
      </c>
      <c r="F46" s="168">
        <f t="shared" si="2"/>
        <v>9</v>
      </c>
      <c r="G46" s="28">
        <f t="shared" si="16"/>
        <v>6</v>
      </c>
      <c r="H46" s="216" t="s">
        <v>92</v>
      </c>
      <c r="I46" s="217"/>
      <c r="J46" s="214"/>
      <c r="K46" s="214"/>
      <c r="L46" s="214"/>
      <c r="M46" s="214"/>
      <c r="N46" s="214"/>
      <c r="O46" s="214"/>
      <c r="P46" s="297">
        <v>6</v>
      </c>
      <c r="Q46" s="327">
        <v>96</v>
      </c>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row>
    <row r="47" spans="1:48" ht="30">
      <c r="A47" s="258" t="s">
        <v>177</v>
      </c>
      <c r="B47" s="49"/>
      <c r="C47" s="49" t="s">
        <v>93</v>
      </c>
      <c r="D47" s="136"/>
      <c r="E47" s="215" t="s">
        <v>94</v>
      </c>
      <c r="F47" s="168">
        <f t="shared" si="2"/>
        <v>3</v>
      </c>
      <c r="G47" s="28">
        <f t="shared" si="16"/>
        <v>2</v>
      </c>
      <c r="H47" s="216" t="s">
        <v>92</v>
      </c>
      <c r="I47" s="217"/>
      <c r="J47" s="214"/>
      <c r="K47" s="214"/>
      <c r="L47" s="214"/>
      <c r="M47" s="214"/>
      <c r="N47" s="214"/>
      <c r="O47" s="214"/>
      <c r="P47" s="297">
        <v>2</v>
      </c>
      <c r="Q47" s="327">
        <v>32</v>
      </c>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row>
    <row r="48" spans="1:48">
      <c r="A48" s="410" t="s">
        <v>95</v>
      </c>
      <c r="B48" s="411"/>
      <c r="C48" s="411"/>
      <c r="D48" s="270"/>
      <c r="E48" s="271"/>
      <c r="F48" s="157">
        <f t="shared" si="2"/>
        <v>0</v>
      </c>
      <c r="G48" s="272">
        <f t="shared" si="16"/>
        <v>0</v>
      </c>
      <c r="H48" s="273"/>
      <c r="I48" s="274"/>
      <c r="J48" s="274"/>
      <c r="K48" s="274"/>
      <c r="L48" s="274"/>
      <c r="M48" s="274"/>
      <c r="N48" s="274"/>
      <c r="O48" s="274"/>
      <c r="P48" s="308"/>
      <c r="Q48" s="337"/>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row>
    <row r="49" spans="1:48" ht="30" customHeight="1">
      <c r="A49" s="412" t="s">
        <v>96</v>
      </c>
      <c r="B49" s="407"/>
      <c r="C49" s="407"/>
      <c r="D49" s="218"/>
      <c r="E49" s="219"/>
      <c r="F49" s="165">
        <f t="shared" si="2"/>
        <v>93</v>
      </c>
      <c r="G49" s="7">
        <f t="shared" si="16"/>
        <v>62</v>
      </c>
      <c r="H49" s="204"/>
      <c r="I49" s="205">
        <f t="shared" ref="I49:P49" si="17">SUM(I51:I77)</f>
        <v>4</v>
      </c>
      <c r="J49" s="205">
        <f t="shared" si="17"/>
        <v>4</v>
      </c>
      <c r="K49" s="205">
        <f t="shared" si="17"/>
        <v>10</v>
      </c>
      <c r="L49" s="205">
        <f t="shared" si="17"/>
        <v>10</v>
      </c>
      <c r="M49" s="205">
        <f t="shared" si="17"/>
        <v>18</v>
      </c>
      <c r="N49" s="205">
        <f t="shared" si="17"/>
        <v>10</v>
      </c>
      <c r="O49" s="205">
        <f t="shared" si="17"/>
        <v>6</v>
      </c>
      <c r="P49" s="309">
        <f t="shared" si="17"/>
        <v>0</v>
      </c>
      <c r="Q49" s="334"/>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row>
    <row r="50" spans="1:48">
      <c r="A50" s="220"/>
      <c r="B50" s="413"/>
      <c r="C50" s="413"/>
      <c r="D50" s="221"/>
      <c r="E50" s="222"/>
      <c r="F50" s="165">
        <f t="shared" si="2"/>
        <v>0</v>
      </c>
      <c r="G50" s="26">
        <f t="shared" si="16"/>
        <v>0</v>
      </c>
      <c r="H50" s="223"/>
      <c r="I50" s="206"/>
      <c r="J50" s="206"/>
      <c r="K50" s="206"/>
      <c r="L50" s="206"/>
      <c r="M50" s="206"/>
      <c r="N50" s="206"/>
      <c r="O50" s="206"/>
      <c r="P50" s="305"/>
      <c r="Q50" s="334"/>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row>
    <row r="51" spans="1:48">
      <c r="A51" s="16" t="s">
        <v>178</v>
      </c>
      <c r="B51" s="375" t="s">
        <v>97</v>
      </c>
      <c r="C51" s="375"/>
      <c r="D51" s="16" t="s">
        <v>98</v>
      </c>
      <c r="E51" s="53" t="s">
        <v>100</v>
      </c>
      <c r="F51" s="168">
        <f t="shared" si="2"/>
        <v>3</v>
      </c>
      <c r="G51" s="28">
        <f t="shared" si="16"/>
        <v>2</v>
      </c>
      <c r="H51" s="50" t="s">
        <v>104</v>
      </c>
      <c r="I51" s="51"/>
      <c r="J51" s="51"/>
      <c r="K51" s="51"/>
      <c r="L51" s="51"/>
      <c r="M51" s="224">
        <v>2</v>
      </c>
      <c r="N51" s="224"/>
      <c r="O51" s="51"/>
      <c r="P51" s="296"/>
      <c r="Q51" s="327">
        <v>32</v>
      </c>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row>
    <row r="52" spans="1:48" ht="36.75" customHeight="1">
      <c r="A52" s="137" t="s">
        <v>179</v>
      </c>
      <c r="B52" s="388" t="s">
        <v>99</v>
      </c>
      <c r="C52" s="384"/>
      <c r="D52" s="52" t="s">
        <v>201</v>
      </c>
      <c r="E52" s="53" t="s">
        <v>100</v>
      </c>
      <c r="F52" s="168">
        <f t="shared" si="2"/>
        <v>3</v>
      </c>
      <c r="G52" s="28">
        <f t="shared" si="16"/>
        <v>2</v>
      </c>
      <c r="H52" s="54" t="s">
        <v>101</v>
      </c>
      <c r="I52" s="55"/>
      <c r="J52" s="55"/>
      <c r="K52" s="55"/>
      <c r="L52" s="55">
        <v>2</v>
      </c>
      <c r="M52" s="225"/>
      <c r="N52" s="58"/>
      <c r="O52" s="58"/>
      <c r="P52" s="310"/>
      <c r="Q52" s="327">
        <v>32</v>
      </c>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row>
    <row r="53" spans="1:48">
      <c r="A53" s="137" t="s">
        <v>180</v>
      </c>
      <c r="B53" s="389" t="s">
        <v>102</v>
      </c>
      <c r="C53" s="390"/>
      <c r="D53" s="56" t="s">
        <v>103</v>
      </c>
      <c r="E53" s="53" t="s">
        <v>100</v>
      </c>
      <c r="F53" s="168">
        <f t="shared" si="2"/>
        <v>3</v>
      </c>
      <c r="G53" s="28">
        <f t="shared" si="16"/>
        <v>2</v>
      </c>
      <c r="H53" s="54" t="s">
        <v>104</v>
      </c>
      <c r="I53" s="55"/>
      <c r="J53" s="55"/>
      <c r="K53" s="55"/>
      <c r="L53" s="55"/>
      <c r="M53" s="55">
        <v>2</v>
      </c>
      <c r="N53" s="58"/>
      <c r="O53" s="58"/>
      <c r="P53" s="310"/>
      <c r="Q53" s="327">
        <v>32</v>
      </c>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row>
    <row r="54" spans="1:48" ht="30">
      <c r="A54" s="138" t="s">
        <v>105</v>
      </c>
      <c r="B54" s="389" t="s">
        <v>106</v>
      </c>
      <c r="C54" s="390"/>
      <c r="D54" s="56" t="s">
        <v>192</v>
      </c>
      <c r="E54" s="53" t="s">
        <v>100</v>
      </c>
      <c r="F54" s="168">
        <f t="shared" si="2"/>
        <v>3</v>
      </c>
      <c r="G54" s="28">
        <f t="shared" si="16"/>
        <v>2</v>
      </c>
      <c r="H54" s="57" t="s">
        <v>70</v>
      </c>
      <c r="I54" s="58"/>
      <c r="J54" s="58"/>
      <c r="K54" s="34">
        <v>2</v>
      </c>
      <c r="L54" s="58"/>
      <c r="M54" s="58"/>
      <c r="N54" s="58"/>
      <c r="O54" s="58"/>
      <c r="P54" s="310"/>
      <c r="Q54" s="327">
        <v>32</v>
      </c>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row>
    <row r="55" spans="1:48" ht="26.25" customHeight="1">
      <c r="A55" s="25" t="s">
        <v>181</v>
      </c>
      <c r="B55" s="389" t="s">
        <v>107</v>
      </c>
      <c r="C55" s="390"/>
      <c r="D55" s="59" t="s">
        <v>108</v>
      </c>
      <c r="E55" s="53" t="s">
        <v>100</v>
      </c>
      <c r="F55" s="168">
        <f t="shared" si="2"/>
        <v>3</v>
      </c>
      <c r="G55" s="28">
        <f t="shared" si="16"/>
        <v>2</v>
      </c>
      <c r="H55" s="61" t="s">
        <v>104</v>
      </c>
      <c r="I55" s="62"/>
      <c r="J55" s="34"/>
      <c r="K55" s="34"/>
      <c r="L55" s="34"/>
      <c r="M55" s="34">
        <v>2</v>
      </c>
      <c r="N55" s="34"/>
      <c r="O55" s="34"/>
      <c r="P55" s="311"/>
      <c r="Q55" s="327">
        <v>32</v>
      </c>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row>
    <row r="56" spans="1:48" ht="27" customHeight="1">
      <c r="A56" s="130" t="s">
        <v>109</v>
      </c>
      <c r="B56" s="391" t="s">
        <v>110</v>
      </c>
      <c r="C56" s="392"/>
      <c r="D56" s="63" t="s">
        <v>111</v>
      </c>
      <c r="E56" s="53" t="s">
        <v>100</v>
      </c>
      <c r="F56" s="168">
        <f t="shared" si="2"/>
        <v>6</v>
      </c>
      <c r="G56" s="114">
        <f t="shared" si="16"/>
        <v>4</v>
      </c>
      <c r="H56" s="65" t="s">
        <v>85</v>
      </c>
      <c r="I56" s="66"/>
      <c r="J56" s="66"/>
      <c r="K56" s="66"/>
      <c r="L56" s="66"/>
      <c r="M56" s="66"/>
      <c r="N56" s="66">
        <v>4</v>
      </c>
      <c r="O56" s="66"/>
      <c r="P56" s="312"/>
      <c r="Q56" s="327">
        <v>64</v>
      </c>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row>
    <row r="57" spans="1:48" ht="23.25" customHeight="1">
      <c r="A57" s="136" t="s">
        <v>112</v>
      </c>
      <c r="B57" s="393" t="s">
        <v>113</v>
      </c>
      <c r="C57" s="394"/>
      <c r="D57" s="59" t="s">
        <v>114</v>
      </c>
      <c r="E57" s="53" t="s">
        <v>100</v>
      </c>
      <c r="F57" s="168">
        <f t="shared" si="2"/>
        <v>3</v>
      </c>
      <c r="G57" s="28">
        <f t="shared" si="16"/>
        <v>2</v>
      </c>
      <c r="H57" s="61" t="s">
        <v>39</v>
      </c>
      <c r="I57" s="62"/>
      <c r="J57" s="34"/>
      <c r="K57" s="34"/>
      <c r="L57" s="34">
        <v>2</v>
      </c>
      <c r="M57" s="34"/>
      <c r="N57" s="34"/>
      <c r="O57" s="34"/>
      <c r="P57" s="311"/>
      <c r="Q57" s="327">
        <v>32</v>
      </c>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row>
    <row r="58" spans="1:48" ht="40.5" customHeight="1">
      <c r="A58" s="136" t="s">
        <v>115</v>
      </c>
      <c r="B58" s="393" t="s">
        <v>116</v>
      </c>
      <c r="C58" s="394"/>
      <c r="D58" s="136" t="s">
        <v>117</v>
      </c>
      <c r="E58" s="53" t="s">
        <v>100</v>
      </c>
      <c r="F58" s="168">
        <f t="shared" si="2"/>
        <v>6</v>
      </c>
      <c r="G58" s="28">
        <f t="shared" si="16"/>
        <v>4</v>
      </c>
      <c r="H58" s="61" t="s">
        <v>104</v>
      </c>
      <c r="I58" s="62"/>
      <c r="J58" s="34"/>
      <c r="K58" s="34"/>
      <c r="L58" s="34"/>
      <c r="M58" s="34">
        <v>4</v>
      </c>
      <c r="N58" s="34"/>
      <c r="O58" s="34"/>
      <c r="P58" s="311"/>
      <c r="Q58" s="327">
        <v>64</v>
      </c>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row>
    <row r="59" spans="1:48">
      <c r="A59" s="17" t="s">
        <v>118</v>
      </c>
      <c r="B59" s="395" t="s">
        <v>119</v>
      </c>
      <c r="C59" s="396"/>
      <c r="D59" s="67" t="s">
        <v>193</v>
      </c>
      <c r="E59" s="53" t="s">
        <v>100</v>
      </c>
      <c r="F59" s="168">
        <f t="shared" si="2"/>
        <v>3</v>
      </c>
      <c r="G59" s="28">
        <f t="shared" si="16"/>
        <v>2</v>
      </c>
      <c r="H59" s="68" t="s">
        <v>42</v>
      </c>
      <c r="I59" s="69"/>
      <c r="J59" s="69"/>
      <c r="K59" s="88"/>
      <c r="L59" s="88"/>
      <c r="M59" s="88"/>
      <c r="N59" s="88"/>
      <c r="O59" s="88">
        <v>2</v>
      </c>
      <c r="P59" s="313"/>
      <c r="Q59" s="327">
        <v>32</v>
      </c>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row>
    <row r="60" spans="1:48" ht="42.75">
      <c r="A60" s="70" t="s">
        <v>120</v>
      </c>
      <c r="B60" s="397" t="s">
        <v>121</v>
      </c>
      <c r="C60" s="397"/>
      <c r="D60" s="71"/>
      <c r="E60" s="72" t="s">
        <v>122</v>
      </c>
      <c r="F60" s="160">
        <f t="shared" si="2"/>
        <v>6</v>
      </c>
      <c r="G60" s="73">
        <f>G61+G62</f>
        <v>4</v>
      </c>
      <c r="H60" s="74"/>
      <c r="I60" s="75"/>
      <c r="J60" s="89"/>
      <c r="K60" s="89"/>
      <c r="L60" s="89"/>
      <c r="M60" s="226"/>
      <c r="N60" s="89"/>
      <c r="O60" s="89"/>
      <c r="P60" s="314"/>
      <c r="Q60" s="336"/>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row>
    <row r="61" spans="1:48" ht="30">
      <c r="A61" s="45" t="s">
        <v>123</v>
      </c>
      <c r="B61" s="76"/>
      <c r="C61" s="137" t="s">
        <v>124</v>
      </c>
      <c r="D61" s="129" t="s">
        <v>202</v>
      </c>
      <c r="E61" s="127" t="s">
        <v>226</v>
      </c>
      <c r="F61" s="168">
        <f t="shared" si="2"/>
        <v>3</v>
      </c>
      <c r="G61" s="28">
        <f t="shared" ref="G61:G86" si="18">SUM(I61:P61)</f>
        <v>2</v>
      </c>
      <c r="H61" s="61" t="s">
        <v>85</v>
      </c>
      <c r="I61" s="62"/>
      <c r="J61" s="34"/>
      <c r="K61" s="34"/>
      <c r="L61" s="85"/>
      <c r="M61" s="34"/>
      <c r="N61" s="34">
        <v>2</v>
      </c>
      <c r="O61" s="34"/>
      <c r="P61" s="315"/>
      <c r="Q61" s="327">
        <v>32</v>
      </c>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row>
    <row r="62" spans="1:48" ht="30">
      <c r="A62" s="45" t="s">
        <v>125</v>
      </c>
      <c r="B62" s="127"/>
      <c r="C62" s="30" t="s">
        <v>126</v>
      </c>
      <c r="D62" s="129" t="s">
        <v>202</v>
      </c>
      <c r="E62" s="60" t="s">
        <v>127</v>
      </c>
      <c r="F62" s="168">
        <f t="shared" si="2"/>
        <v>3</v>
      </c>
      <c r="G62" s="28">
        <f t="shared" si="18"/>
        <v>2</v>
      </c>
      <c r="H62" s="61" t="s">
        <v>42</v>
      </c>
      <c r="I62" s="62"/>
      <c r="J62" s="34"/>
      <c r="K62" s="34"/>
      <c r="L62" s="85"/>
      <c r="M62" s="34"/>
      <c r="N62" s="34"/>
      <c r="O62" s="34">
        <v>2</v>
      </c>
      <c r="P62" s="311"/>
      <c r="Q62" s="327">
        <v>32</v>
      </c>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row>
    <row r="63" spans="1:48" ht="30">
      <c r="A63" s="125" t="s">
        <v>128</v>
      </c>
      <c r="B63" s="388" t="s">
        <v>129</v>
      </c>
      <c r="C63" s="398"/>
      <c r="D63" s="77" t="s">
        <v>212</v>
      </c>
      <c r="E63" s="60" t="s">
        <v>100</v>
      </c>
      <c r="F63" s="168">
        <f t="shared" si="2"/>
        <v>3</v>
      </c>
      <c r="G63" s="28">
        <f t="shared" si="18"/>
        <v>2</v>
      </c>
      <c r="H63" s="61" t="s">
        <v>42</v>
      </c>
      <c r="I63" s="62"/>
      <c r="J63" s="55"/>
      <c r="K63" s="55"/>
      <c r="L63" s="90"/>
      <c r="M63" s="55"/>
      <c r="N63" s="55"/>
      <c r="O63" s="55">
        <v>2</v>
      </c>
      <c r="P63" s="311"/>
      <c r="Q63" s="327">
        <v>32</v>
      </c>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row>
    <row r="64" spans="1:48">
      <c r="A64" s="128" t="s">
        <v>182</v>
      </c>
      <c r="B64" s="393" t="s">
        <v>130</v>
      </c>
      <c r="C64" s="394"/>
      <c r="D64" s="141" t="s">
        <v>200</v>
      </c>
      <c r="E64" s="60" t="s">
        <v>100</v>
      </c>
      <c r="F64" s="168">
        <f t="shared" si="2"/>
        <v>3</v>
      </c>
      <c r="G64" s="227">
        <f t="shared" si="18"/>
        <v>2</v>
      </c>
      <c r="H64" s="249" t="s">
        <v>104</v>
      </c>
      <c r="I64" s="61"/>
      <c r="J64" s="61"/>
      <c r="K64" s="260"/>
      <c r="L64" s="261"/>
      <c r="M64" s="55">
        <v>2</v>
      </c>
      <c r="N64" s="261"/>
      <c r="O64" s="261"/>
      <c r="P64" s="316"/>
      <c r="Q64" s="327">
        <v>32</v>
      </c>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row>
    <row r="65" spans="1:48">
      <c r="A65" s="136" t="s">
        <v>183</v>
      </c>
      <c r="B65" s="387" t="s">
        <v>131</v>
      </c>
      <c r="C65" s="387"/>
      <c r="D65" s="136" t="s">
        <v>194</v>
      </c>
      <c r="E65" s="60" t="s">
        <v>100</v>
      </c>
      <c r="F65" s="168">
        <f t="shared" si="2"/>
        <v>6</v>
      </c>
      <c r="G65" s="28">
        <f t="shared" si="18"/>
        <v>4</v>
      </c>
      <c r="H65" s="61" t="s">
        <v>104</v>
      </c>
      <c r="I65" s="62"/>
      <c r="J65" s="34"/>
      <c r="K65" s="55"/>
      <c r="L65" s="55"/>
      <c r="M65" s="34">
        <v>4</v>
      </c>
      <c r="N65" s="34"/>
      <c r="O65" s="34"/>
      <c r="P65" s="311"/>
      <c r="Q65" s="327">
        <v>64</v>
      </c>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row>
    <row r="66" spans="1:48" ht="32.25" customHeight="1">
      <c r="A66" s="136" t="s">
        <v>184</v>
      </c>
      <c r="B66" s="376" t="s">
        <v>132</v>
      </c>
      <c r="C66" s="377"/>
      <c r="D66" s="129" t="s">
        <v>203</v>
      </c>
      <c r="E66" s="60" t="s">
        <v>100</v>
      </c>
      <c r="F66" s="168">
        <f t="shared" si="2"/>
        <v>6</v>
      </c>
      <c r="G66" s="114">
        <f t="shared" si="18"/>
        <v>4</v>
      </c>
      <c r="H66" s="61" t="s">
        <v>70</v>
      </c>
      <c r="I66" s="62"/>
      <c r="J66" s="34"/>
      <c r="K66" s="55">
        <v>4</v>
      </c>
      <c r="L66" s="55"/>
      <c r="M66" s="34"/>
      <c r="N66" s="34"/>
      <c r="O66" s="34"/>
      <c r="P66" s="311"/>
      <c r="Q66" s="329">
        <v>64</v>
      </c>
    </row>
    <row r="67" spans="1:48" ht="32.25" customHeight="1">
      <c r="A67" s="136" t="s">
        <v>187</v>
      </c>
      <c r="B67" s="376" t="s">
        <v>133</v>
      </c>
      <c r="C67" s="377"/>
      <c r="D67" s="129" t="s">
        <v>203</v>
      </c>
      <c r="E67" s="60" t="s">
        <v>100</v>
      </c>
      <c r="F67" s="168">
        <f t="shared" si="2"/>
        <v>3</v>
      </c>
      <c r="G67" s="114">
        <f t="shared" si="18"/>
        <v>2</v>
      </c>
      <c r="H67" s="61" t="s">
        <v>39</v>
      </c>
      <c r="I67" s="62"/>
      <c r="J67" s="55"/>
      <c r="K67" s="55"/>
      <c r="L67" s="55">
        <v>2</v>
      </c>
      <c r="M67" s="55"/>
      <c r="N67" s="55"/>
      <c r="O67" s="34"/>
      <c r="P67" s="311"/>
      <c r="Q67" s="329">
        <v>32</v>
      </c>
    </row>
    <row r="68" spans="1:48">
      <c r="A68" s="128" t="s">
        <v>188</v>
      </c>
      <c r="B68" s="374" t="s">
        <v>134</v>
      </c>
      <c r="C68" s="374"/>
      <c r="D68" s="91" t="s">
        <v>135</v>
      </c>
      <c r="E68" s="60" t="s">
        <v>100</v>
      </c>
      <c r="F68" s="168">
        <f t="shared" si="2"/>
        <v>3</v>
      </c>
      <c r="G68" s="114">
        <f t="shared" si="18"/>
        <v>2</v>
      </c>
      <c r="H68" s="61" t="s">
        <v>85</v>
      </c>
      <c r="I68" s="62"/>
      <c r="J68" s="55"/>
      <c r="K68" s="55"/>
      <c r="L68" s="55"/>
      <c r="M68" s="55"/>
      <c r="N68" s="55">
        <v>2</v>
      </c>
      <c r="O68" s="34"/>
      <c r="P68" s="311"/>
      <c r="Q68" s="327">
        <v>32</v>
      </c>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row>
    <row r="69" spans="1:48" ht="30">
      <c r="A69" s="351"/>
      <c r="B69" s="378" t="s">
        <v>227</v>
      </c>
      <c r="C69" s="378"/>
      <c r="D69" s="352" t="s">
        <v>197</v>
      </c>
      <c r="E69" s="64" t="s">
        <v>100</v>
      </c>
      <c r="F69" s="168">
        <f t="shared" si="2"/>
        <v>3</v>
      </c>
      <c r="G69" s="356">
        <f t="shared" si="18"/>
        <v>2</v>
      </c>
      <c r="H69" s="353" t="s">
        <v>104</v>
      </c>
      <c r="I69" s="354"/>
      <c r="J69" s="354"/>
      <c r="K69" s="354"/>
      <c r="L69" s="354"/>
      <c r="M69" s="354">
        <v>2</v>
      </c>
      <c r="N69" s="354"/>
      <c r="O69" s="354"/>
      <c r="P69" s="355"/>
      <c r="Q69" s="327">
        <v>32</v>
      </c>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row>
    <row r="70" spans="1:48" ht="29.25" customHeight="1">
      <c r="A70" s="105" t="s">
        <v>185</v>
      </c>
      <c r="B70" s="379" t="s">
        <v>136</v>
      </c>
      <c r="C70" s="380"/>
      <c r="D70" s="131" t="s">
        <v>204</v>
      </c>
      <c r="E70" s="60" t="s">
        <v>100</v>
      </c>
      <c r="F70" s="168">
        <f t="shared" si="2"/>
        <v>6</v>
      </c>
      <c r="G70" s="114">
        <f t="shared" si="18"/>
        <v>4</v>
      </c>
      <c r="H70" s="65" t="s">
        <v>27</v>
      </c>
      <c r="I70" s="66">
        <v>4</v>
      </c>
      <c r="J70" s="66"/>
      <c r="K70" s="66"/>
      <c r="L70" s="55"/>
      <c r="M70" s="34"/>
      <c r="N70" s="34"/>
      <c r="O70" s="34"/>
      <c r="P70" s="317"/>
      <c r="Q70" s="327">
        <v>64</v>
      </c>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row>
    <row r="71" spans="1:48" ht="34.5" customHeight="1">
      <c r="A71" s="134" t="s">
        <v>186</v>
      </c>
      <c r="B71" s="379" t="s">
        <v>137</v>
      </c>
      <c r="C71" s="381"/>
      <c r="D71" s="64" t="s">
        <v>205</v>
      </c>
      <c r="E71" s="60" t="s">
        <v>100</v>
      </c>
      <c r="F71" s="168">
        <f t="shared" ref="F71:F86" si="19">G71*1.5</f>
        <v>3</v>
      </c>
      <c r="G71" s="118">
        <f t="shared" si="18"/>
        <v>2</v>
      </c>
      <c r="H71" s="98" t="s">
        <v>56</v>
      </c>
      <c r="I71" s="103"/>
      <c r="J71" s="103">
        <v>2</v>
      </c>
      <c r="K71" s="103"/>
      <c r="L71" s="18"/>
      <c r="M71" s="41"/>
      <c r="N71" s="41"/>
      <c r="O71" s="41"/>
      <c r="P71" s="184"/>
      <c r="Q71" s="327">
        <v>32</v>
      </c>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row>
    <row r="72" spans="1:48" ht="30.75" customHeight="1">
      <c r="A72" s="130" t="s">
        <v>189</v>
      </c>
      <c r="B72" s="378" t="s">
        <v>138</v>
      </c>
      <c r="C72" s="378"/>
      <c r="D72" s="133" t="s">
        <v>196</v>
      </c>
      <c r="E72" s="60" t="s">
        <v>100</v>
      </c>
      <c r="F72" s="168">
        <f t="shared" si="19"/>
        <v>3</v>
      </c>
      <c r="G72" s="114">
        <f t="shared" si="18"/>
        <v>2</v>
      </c>
      <c r="H72" s="65" t="s">
        <v>70</v>
      </c>
      <c r="I72" s="66"/>
      <c r="J72" s="66"/>
      <c r="K72" s="66">
        <v>2</v>
      </c>
      <c r="L72" s="55"/>
      <c r="M72" s="34"/>
      <c r="N72" s="34"/>
      <c r="O72" s="34"/>
      <c r="P72" s="317"/>
      <c r="Q72" s="327">
        <v>32</v>
      </c>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row>
    <row r="73" spans="1:48" ht="30">
      <c r="A73" s="134" t="s">
        <v>191</v>
      </c>
      <c r="B73" s="382" t="s">
        <v>139</v>
      </c>
      <c r="C73" s="383"/>
      <c r="D73" s="110" t="s">
        <v>199</v>
      </c>
      <c r="E73" s="60" t="s">
        <v>100</v>
      </c>
      <c r="F73" s="168">
        <f t="shared" si="19"/>
        <v>3</v>
      </c>
      <c r="G73" s="122">
        <f t="shared" si="18"/>
        <v>2</v>
      </c>
      <c r="H73" s="111" t="s">
        <v>70</v>
      </c>
      <c r="I73" s="104"/>
      <c r="J73" s="104"/>
      <c r="K73" s="104">
        <v>2</v>
      </c>
      <c r="L73" s="95"/>
      <c r="M73" s="95"/>
      <c r="N73" s="95"/>
      <c r="O73" s="95"/>
      <c r="P73" s="184"/>
      <c r="Q73" s="327">
        <v>32</v>
      </c>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row>
    <row r="74" spans="1:48" s="119" customFormat="1">
      <c r="A74" s="269" t="s">
        <v>219</v>
      </c>
      <c r="B74" s="375" t="s">
        <v>218</v>
      </c>
      <c r="C74" s="375"/>
      <c r="D74" s="269" t="s">
        <v>220</v>
      </c>
      <c r="E74" s="60" t="s">
        <v>100</v>
      </c>
      <c r="F74" s="267">
        <f t="shared" si="19"/>
        <v>3</v>
      </c>
      <c r="G74" s="275">
        <v>2</v>
      </c>
      <c r="H74" s="249" t="s">
        <v>39</v>
      </c>
      <c r="I74" s="55"/>
      <c r="J74" s="55"/>
      <c r="K74" s="55"/>
      <c r="L74" s="55">
        <v>2</v>
      </c>
      <c r="M74" s="90"/>
      <c r="N74" s="55"/>
      <c r="O74" s="55"/>
      <c r="P74" s="318"/>
      <c r="Q74" s="328">
        <v>32</v>
      </c>
    </row>
    <row r="75" spans="1:48" s="119" customFormat="1" ht="45">
      <c r="A75" s="263" t="s">
        <v>173</v>
      </c>
      <c r="B75" s="364" t="s">
        <v>141</v>
      </c>
      <c r="C75" s="384"/>
      <c r="D75" s="264" t="s">
        <v>207</v>
      </c>
      <c r="E75" s="60" t="s">
        <v>100</v>
      </c>
      <c r="F75" s="267">
        <f t="shared" si="19"/>
        <v>3</v>
      </c>
      <c r="G75" s="268">
        <f t="shared" si="18"/>
        <v>2</v>
      </c>
      <c r="H75" s="266" t="s">
        <v>56</v>
      </c>
      <c r="I75" s="20"/>
      <c r="J75" s="20">
        <v>2</v>
      </c>
      <c r="K75" s="20"/>
      <c r="L75" s="20"/>
      <c r="M75" s="20"/>
      <c r="N75" s="20"/>
      <c r="O75" s="20"/>
      <c r="P75" s="293"/>
      <c r="Q75" s="328">
        <v>32</v>
      </c>
    </row>
    <row r="76" spans="1:48" s="119" customFormat="1" ht="270">
      <c r="A76" s="32" t="s">
        <v>174</v>
      </c>
      <c r="B76" s="385" t="s">
        <v>142</v>
      </c>
      <c r="C76" s="386"/>
      <c r="D76" s="228" t="s">
        <v>206</v>
      </c>
      <c r="E76" s="60" t="s">
        <v>100</v>
      </c>
      <c r="F76" s="265">
        <f t="shared" si="19"/>
        <v>3</v>
      </c>
      <c r="G76" s="118">
        <f t="shared" si="18"/>
        <v>2</v>
      </c>
      <c r="H76" s="9" t="s">
        <v>39</v>
      </c>
      <c r="I76" s="18"/>
      <c r="J76" s="18"/>
      <c r="K76" s="18"/>
      <c r="L76" s="18">
        <v>2</v>
      </c>
      <c r="M76" s="18"/>
      <c r="N76" s="18"/>
      <c r="O76" s="18"/>
      <c r="P76" s="319"/>
      <c r="Q76" s="328">
        <v>32</v>
      </c>
    </row>
    <row r="77" spans="1:48" s="119" customFormat="1" ht="270">
      <c r="A77" s="128" t="s">
        <v>175</v>
      </c>
      <c r="B77" s="374" t="s">
        <v>143</v>
      </c>
      <c r="C77" s="375"/>
      <c r="D77" s="128" t="s">
        <v>216</v>
      </c>
      <c r="E77" s="60" t="s">
        <v>100</v>
      </c>
      <c r="F77" s="168">
        <f t="shared" si="19"/>
        <v>3</v>
      </c>
      <c r="G77" s="118">
        <f t="shared" si="18"/>
        <v>2</v>
      </c>
      <c r="H77" s="9" t="s">
        <v>85</v>
      </c>
      <c r="I77" s="18"/>
      <c r="J77" s="18"/>
      <c r="K77" s="18"/>
      <c r="L77" s="18"/>
      <c r="M77" s="18"/>
      <c r="N77" s="18">
        <v>2</v>
      </c>
      <c r="O77" s="18"/>
      <c r="P77" s="319"/>
      <c r="Q77" s="328">
        <v>32</v>
      </c>
    </row>
    <row r="78" spans="1:48">
      <c r="A78" s="362" t="s">
        <v>144</v>
      </c>
      <c r="B78" s="363"/>
      <c r="C78" s="363"/>
      <c r="D78" s="229"/>
      <c r="E78" s="230"/>
      <c r="F78" s="231">
        <f t="shared" si="19"/>
        <v>36</v>
      </c>
      <c r="G78" s="92">
        <f t="shared" si="18"/>
        <v>24</v>
      </c>
      <c r="H78" s="232"/>
      <c r="I78" s="233">
        <f>SUM(I79:I81)</f>
        <v>0</v>
      </c>
      <c r="J78" s="233">
        <f>SUM(J79:J81)</f>
        <v>0</v>
      </c>
      <c r="K78" s="233">
        <f t="shared" ref="K78:P78" si="20">SUM(K79:K81)</f>
        <v>0</v>
      </c>
      <c r="L78" s="233">
        <f t="shared" si="20"/>
        <v>0</v>
      </c>
      <c r="M78" s="233">
        <f t="shared" si="20"/>
        <v>0</v>
      </c>
      <c r="N78" s="233">
        <f t="shared" si="20"/>
        <v>6</v>
      </c>
      <c r="O78" s="233">
        <f t="shared" si="20"/>
        <v>6</v>
      </c>
      <c r="P78" s="320">
        <f t="shared" si="20"/>
        <v>12</v>
      </c>
      <c r="Q78" s="329"/>
    </row>
    <row r="79" spans="1:48">
      <c r="A79" s="13" t="s">
        <v>145</v>
      </c>
      <c r="B79" s="364" t="s">
        <v>146</v>
      </c>
      <c r="C79" s="365"/>
      <c r="D79" s="234"/>
      <c r="E79" s="235" t="s">
        <v>147</v>
      </c>
      <c r="F79" s="168">
        <f t="shared" si="19"/>
        <v>9</v>
      </c>
      <c r="G79" s="118">
        <f t="shared" si="18"/>
        <v>6</v>
      </c>
      <c r="H79" s="9" t="s">
        <v>85</v>
      </c>
      <c r="I79" s="41"/>
      <c r="J79" s="18"/>
      <c r="K79" s="18"/>
      <c r="L79" s="18"/>
      <c r="M79" s="18"/>
      <c r="N79" s="18">
        <v>6</v>
      </c>
      <c r="O79" s="41"/>
      <c r="P79" s="184"/>
      <c r="Q79" s="329">
        <v>96</v>
      </c>
    </row>
    <row r="80" spans="1:48">
      <c r="A80" s="25" t="s">
        <v>148</v>
      </c>
      <c r="B80" s="366" t="s">
        <v>149</v>
      </c>
      <c r="C80" s="367"/>
      <c r="D80" s="126"/>
      <c r="E80" s="93" t="s">
        <v>147</v>
      </c>
      <c r="F80" s="168">
        <f t="shared" si="19"/>
        <v>9</v>
      </c>
      <c r="G80" s="118">
        <f t="shared" si="18"/>
        <v>6</v>
      </c>
      <c r="H80" s="9" t="s">
        <v>42</v>
      </c>
      <c r="I80" s="41"/>
      <c r="J80" s="18"/>
      <c r="K80" s="18"/>
      <c r="L80" s="18"/>
      <c r="M80" s="18"/>
      <c r="N80" s="18"/>
      <c r="O80" s="41">
        <v>6</v>
      </c>
      <c r="P80" s="184"/>
      <c r="Q80" s="329">
        <v>96</v>
      </c>
    </row>
    <row r="81" spans="1:17">
      <c r="A81" s="25" t="s">
        <v>150</v>
      </c>
      <c r="B81" s="366" t="s">
        <v>151</v>
      </c>
      <c r="C81" s="367"/>
      <c r="D81" s="126"/>
      <c r="E81" s="93" t="s">
        <v>147</v>
      </c>
      <c r="F81" s="168">
        <f t="shared" si="19"/>
        <v>18</v>
      </c>
      <c r="G81" s="118">
        <f t="shared" si="18"/>
        <v>12</v>
      </c>
      <c r="H81" s="9" t="s">
        <v>92</v>
      </c>
      <c r="I81" s="41"/>
      <c r="J81" s="18"/>
      <c r="K81" s="18"/>
      <c r="L81" s="18"/>
      <c r="M81" s="18"/>
      <c r="N81" s="18"/>
      <c r="O81" s="41"/>
      <c r="P81" s="184">
        <v>12</v>
      </c>
      <c r="Q81" s="329">
        <v>192</v>
      </c>
    </row>
    <row r="82" spans="1:17">
      <c r="A82" s="368" t="s">
        <v>152</v>
      </c>
      <c r="B82" s="369"/>
      <c r="C82" s="370"/>
      <c r="D82" s="236"/>
      <c r="E82" s="237"/>
      <c r="F82" s="231">
        <f t="shared" si="19"/>
        <v>9</v>
      </c>
      <c r="G82" s="94">
        <f t="shared" si="18"/>
        <v>6</v>
      </c>
      <c r="H82" s="232"/>
      <c r="I82" s="233">
        <f>SUM(I84:I86)</f>
        <v>0</v>
      </c>
      <c r="J82" s="233">
        <f>SUM(J83:J86)</f>
        <v>4</v>
      </c>
      <c r="K82" s="233">
        <f>SUM(K83:K86)</f>
        <v>0</v>
      </c>
      <c r="L82" s="233">
        <v>0</v>
      </c>
      <c r="M82" s="233">
        <f>SUM(M83:M86)</f>
        <v>2</v>
      </c>
      <c r="N82" s="233">
        <v>0</v>
      </c>
      <c r="O82" s="233">
        <f>SUM(O84:O86)</f>
        <v>0</v>
      </c>
      <c r="P82" s="320">
        <f>SUM(P84:P86)</f>
        <v>0</v>
      </c>
      <c r="Q82" s="337"/>
    </row>
    <row r="83" spans="1:17">
      <c r="A83" s="371" t="s">
        <v>153</v>
      </c>
      <c r="B83" s="372"/>
      <c r="C83" s="373"/>
      <c r="D83" s="238"/>
      <c r="E83" s="44"/>
      <c r="F83" s="168">
        <f t="shared" si="19"/>
        <v>0</v>
      </c>
      <c r="G83" s="118">
        <f t="shared" si="18"/>
        <v>0</v>
      </c>
      <c r="H83" s="239"/>
      <c r="I83" s="213"/>
      <c r="J83" s="240"/>
      <c r="K83" s="240"/>
      <c r="L83" s="240"/>
      <c r="M83" s="240"/>
      <c r="N83" s="240"/>
      <c r="O83" s="213"/>
      <c r="P83" s="321"/>
      <c r="Q83" s="329"/>
    </row>
    <row r="84" spans="1:17">
      <c r="A84" s="112"/>
      <c r="B84" s="357" t="s">
        <v>208</v>
      </c>
      <c r="C84" s="358"/>
      <c r="D84" s="241"/>
      <c r="E84" s="242"/>
      <c r="F84" s="168">
        <f t="shared" si="19"/>
        <v>3</v>
      </c>
      <c r="G84" s="123">
        <f t="shared" si="18"/>
        <v>2</v>
      </c>
      <c r="H84" s="243" t="s">
        <v>56</v>
      </c>
      <c r="I84" s="244"/>
      <c r="J84" s="244">
        <v>2</v>
      </c>
      <c r="K84" s="244"/>
      <c r="L84" s="244"/>
      <c r="M84" s="244"/>
      <c r="N84" s="244"/>
      <c r="O84" s="244"/>
      <c r="P84" s="322"/>
      <c r="Q84" s="329">
        <v>32</v>
      </c>
    </row>
    <row r="85" spans="1:17">
      <c r="A85" s="135"/>
      <c r="B85" s="359" t="s">
        <v>208</v>
      </c>
      <c r="C85" s="360"/>
      <c r="D85" s="135"/>
      <c r="E85" s="245"/>
      <c r="F85" s="168">
        <f t="shared" si="19"/>
        <v>3</v>
      </c>
      <c r="G85" s="124">
        <f t="shared" si="18"/>
        <v>2</v>
      </c>
      <c r="H85" s="246" t="s">
        <v>56</v>
      </c>
      <c r="I85" s="247"/>
      <c r="J85" s="247">
        <v>2</v>
      </c>
      <c r="K85" s="247"/>
      <c r="L85" s="247"/>
      <c r="M85" s="247"/>
      <c r="N85" s="247"/>
      <c r="O85" s="247"/>
      <c r="P85" s="323"/>
      <c r="Q85" s="329">
        <v>32</v>
      </c>
    </row>
    <row r="86" spans="1:17">
      <c r="A86" s="348"/>
      <c r="B86" s="361" t="s">
        <v>208</v>
      </c>
      <c r="C86" s="361"/>
      <c r="D86" s="248"/>
      <c r="E86" s="49"/>
      <c r="F86" s="168">
        <f t="shared" si="19"/>
        <v>3</v>
      </c>
      <c r="G86" s="114">
        <f t="shared" si="18"/>
        <v>2</v>
      </c>
      <c r="H86" s="249" t="s">
        <v>209</v>
      </c>
      <c r="I86" s="85"/>
      <c r="J86" s="85"/>
      <c r="K86" s="85"/>
      <c r="L86" s="85"/>
      <c r="M86" s="85">
        <v>2</v>
      </c>
      <c r="N86" s="85"/>
      <c r="O86" s="85"/>
      <c r="P86" s="324"/>
      <c r="Q86" s="329">
        <v>32</v>
      </c>
    </row>
  </sheetData>
  <mergeCells count="74">
    <mergeCell ref="A9:C9"/>
    <mergeCell ref="A3:B3"/>
    <mergeCell ref="A4:B4"/>
    <mergeCell ref="A6:C6"/>
    <mergeCell ref="A7:C7"/>
    <mergeCell ref="A8:C8"/>
    <mergeCell ref="B22:C22"/>
    <mergeCell ref="A10:C10"/>
    <mergeCell ref="B11:C11"/>
    <mergeCell ref="B12:C12"/>
    <mergeCell ref="B13:C13"/>
    <mergeCell ref="B14:C14"/>
    <mergeCell ref="B15:C15"/>
    <mergeCell ref="B16:C16"/>
    <mergeCell ref="A17:C17"/>
    <mergeCell ref="B18:C18"/>
    <mergeCell ref="B19:C19"/>
    <mergeCell ref="B20:C20"/>
    <mergeCell ref="A21:C21"/>
    <mergeCell ref="B35:C35"/>
    <mergeCell ref="A23:C23"/>
    <mergeCell ref="A24:C24"/>
    <mergeCell ref="B25:C25"/>
    <mergeCell ref="B28:C28"/>
    <mergeCell ref="B29:C29"/>
    <mergeCell ref="B30:C30"/>
    <mergeCell ref="B31:C31"/>
    <mergeCell ref="A34:C34"/>
    <mergeCell ref="B51:C51"/>
    <mergeCell ref="B36:C36"/>
    <mergeCell ref="B37:C37"/>
    <mergeCell ref="B38:C38"/>
    <mergeCell ref="B39:C39"/>
    <mergeCell ref="A41:C41"/>
    <mergeCell ref="B42:C42"/>
    <mergeCell ref="A43:C43"/>
    <mergeCell ref="B44:C44"/>
    <mergeCell ref="A48:C48"/>
    <mergeCell ref="A49:C49"/>
    <mergeCell ref="B50:C50"/>
    <mergeCell ref="B40:C40"/>
    <mergeCell ref="B65:C65"/>
    <mergeCell ref="B52:C52"/>
    <mergeCell ref="B53:C53"/>
    <mergeCell ref="B54:C54"/>
    <mergeCell ref="B55:C55"/>
    <mergeCell ref="B56:C56"/>
    <mergeCell ref="B57:C57"/>
    <mergeCell ref="B58:C58"/>
    <mergeCell ref="B59:C59"/>
    <mergeCell ref="B60:C60"/>
    <mergeCell ref="B63:C63"/>
    <mergeCell ref="B64:C64"/>
    <mergeCell ref="B77:C77"/>
    <mergeCell ref="B66:C66"/>
    <mergeCell ref="B67:C67"/>
    <mergeCell ref="B68:C68"/>
    <mergeCell ref="B69:C69"/>
    <mergeCell ref="B70:C70"/>
    <mergeCell ref="B71:C71"/>
    <mergeCell ref="B72:C72"/>
    <mergeCell ref="B73:C73"/>
    <mergeCell ref="B75:C75"/>
    <mergeCell ref="B76:C76"/>
    <mergeCell ref="B74:C74"/>
    <mergeCell ref="B84:C84"/>
    <mergeCell ref="B85:C85"/>
    <mergeCell ref="B86:C86"/>
    <mergeCell ref="A78:C78"/>
    <mergeCell ref="B79:C79"/>
    <mergeCell ref="B80:C80"/>
    <mergeCell ref="B81:C81"/>
    <mergeCell ref="A82:C82"/>
    <mergeCell ref="A83:C83"/>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KP24_25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2024-03-03T13:49:47Z</cp:lastPrinted>
  <dcterms:created xsi:type="dcterms:W3CDTF">2023-03-31T08:58:00Z</dcterms:created>
  <dcterms:modified xsi:type="dcterms:W3CDTF">2024-11-04T08:05:17Z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72BB4ED2250248379F09B391428CEBE7</vt:lpwstr>
  </property>
  <property fmtid="{D5CDD505-2E9C-101B-9397-08002B2CF9AE}" pid="3" name="KSOProductBuildVer">
    <vt:lpwstr>1033-11.2.0.11536</vt:lpwstr>
  </property>
</Properties>
</file>